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o.leontyev\Code\pricelist\export\"/>
    </mc:Choice>
  </mc:AlternateContent>
  <xr:revisionPtr revIDLastSave="0" documentId="8_{C717B6A2-873A-490B-8C8A-3DB3CF5D1590}" xr6:coauthVersionLast="47" xr6:coauthVersionMax="47" xr10:uidLastSave="{00000000-0000-0000-0000-000000000000}"/>
  <bookViews>
    <workbookView xWindow="45" yWindow="45" windowWidth="15330" windowHeight="8970" xr2:uid="{00000000-000D-0000-FFFF-FFFF00000000}"/>
  </bookViews>
  <sheets>
    <sheet name="Продукция EKF" sheetId="1" r:id="rId1"/>
    <sheet name="Рекламная продукция" sheetId="2" state="hidden" r:id="rId2"/>
    <sheet name="Тарифные зоны" sheetId="3" state="hidden" r:id="rId3"/>
  </sheets>
  <definedNames>
    <definedName name="_FilterDatabase" localSheetId="0" hidden="1">'Продукция EKF'!$A$12:$AB$13</definedName>
    <definedName name="_FilterDatabase" localSheetId="1" hidden="1">'Рекламная продукция'!$A$12:$IU$171</definedName>
    <definedName name="_FilterDatabase" localSheetId="2" hidden="1">'Тарифные зоны'!$A$12:$I$12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4" i="1" l="1"/>
  <c r="AB14" i="1"/>
  <c r="AA15" i="1"/>
  <c r="AB15" i="1"/>
  <c r="AA16" i="1"/>
  <c r="AB16" i="1"/>
  <c r="AA17" i="1"/>
  <c r="AB17" i="1"/>
  <c r="AA18" i="1"/>
  <c r="AB18" i="1"/>
  <c r="AA19" i="1"/>
  <c r="AB19" i="1"/>
  <c r="AA20" i="1"/>
  <c r="AB20" i="1"/>
  <c r="AA21" i="1"/>
  <c r="AB21" i="1"/>
  <c r="AA22" i="1"/>
  <c r="AB22" i="1"/>
  <c r="AA23" i="1"/>
  <c r="AB23" i="1"/>
  <c r="AA24" i="1"/>
  <c r="AB24" i="1"/>
  <c r="AA25" i="1"/>
  <c r="AB25" i="1"/>
  <c r="AA26" i="1"/>
  <c r="AB26" i="1"/>
  <c r="AA27" i="1"/>
  <c r="AB27" i="1"/>
  <c r="AA28" i="1"/>
  <c r="AB28" i="1"/>
  <c r="AA29" i="1"/>
  <c r="AB29" i="1"/>
  <c r="AA30" i="1"/>
  <c r="AB30" i="1"/>
  <c r="AA31" i="1"/>
  <c r="AB31" i="1"/>
  <c r="AA32" i="1"/>
  <c r="AB32" i="1"/>
  <c r="AA33" i="1"/>
  <c r="AB33" i="1"/>
  <c r="AA34" i="1"/>
  <c r="AB34" i="1"/>
  <c r="AA35" i="1"/>
  <c r="AB35" i="1"/>
  <c r="AA36" i="1"/>
  <c r="AB36" i="1"/>
  <c r="AA37" i="1"/>
  <c r="AB37" i="1"/>
  <c r="AA38" i="1"/>
  <c r="AB38" i="1"/>
  <c r="AA39" i="1"/>
  <c r="AB39" i="1"/>
  <c r="AA40" i="1"/>
  <c r="AB40" i="1"/>
  <c r="AA41" i="1"/>
  <c r="AB41" i="1"/>
  <c r="AA42" i="1"/>
  <c r="AB42" i="1"/>
  <c r="AA43" i="1"/>
  <c r="AB43" i="1"/>
  <c r="AA44" i="1"/>
  <c r="AB44" i="1"/>
  <c r="AA45" i="1"/>
  <c r="AB45" i="1"/>
  <c r="AA46" i="1"/>
  <c r="AB46" i="1"/>
  <c r="AA47" i="1"/>
  <c r="AB47" i="1"/>
  <c r="AA48" i="1"/>
  <c r="AB48" i="1"/>
  <c r="AA49" i="1"/>
  <c r="AB49" i="1"/>
  <c r="AA50" i="1"/>
  <c r="AB50" i="1"/>
  <c r="AA51" i="1"/>
  <c r="AB51" i="1"/>
  <c r="AA52" i="1"/>
  <c r="AB52" i="1"/>
  <c r="AA53" i="1"/>
  <c r="AB53" i="1"/>
  <c r="AA54" i="1"/>
  <c r="AB54" i="1"/>
  <c r="AA55" i="1"/>
  <c r="AB55" i="1"/>
  <c r="AA56" i="1"/>
  <c r="AB56" i="1"/>
  <c r="AA57" i="1"/>
  <c r="AB57" i="1"/>
  <c r="AA58" i="1"/>
  <c r="AB58" i="1"/>
  <c r="AA59" i="1"/>
  <c r="AB59" i="1"/>
  <c r="AA60" i="1"/>
  <c r="AB60" i="1"/>
  <c r="AA61" i="1"/>
  <c r="AB61" i="1"/>
  <c r="AA62" i="1"/>
  <c r="AB62" i="1"/>
  <c r="AA63" i="1"/>
  <c r="AB63" i="1"/>
  <c r="AA64" i="1"/>
  <c r="AB64" i="1"/>
  <c r="AA65" i="1"/>
  <c r="AB65" i="1"/>
  <c r="AA66" i="1"/>
  <c r="AB66" i="1"/>
  <c r="AA67" i="1"/>
  <c r="AB67" i="1"/>
  <c r="AA68" i="1"/>
  <c r="AB68" i="1"/>
  <c r="AA69" i="1"/>
  <c r="AB69" i="1"/>
  <c r="AA70" i="1"/>
  <c r="AB70" i="1"/>
  <c r="AA71" i="1"/>
  <c r="AB71" i="1"/>
  <c r="AA72" i="1"/>
  <c r="AB72" i="1"/>
  <c r="AA73" i="1"/>
  <c r="AB73" i="1"/>
  <c r="AA74" i="1"/>
  <c r="AB74" i="1"/>
  <c r="AA75" i="1"/>
  <c r="AB75" i="1"/>
  <c r="AA76" i="1"/>
  <c r="AB76" i="1"/>
  <c r="AA77" i="1"/>
  <c r="AB77" i="1"/>
  <c r="AA78" i="1"/>
  <c r="AB78" i="1"/>
  <c r="AA79" i="1"/>
  <c r="AB79" i="1"/>
  <c r="AA80" i="1"/>
  <c r="AB80" i="1"/>
  <c r="AA81" i="1"/>
  <c r="AB81" i="1"/>
  <c r="AA82" i="1"/>
  <c r="AB82" i="1"/>
  <c r="AA83" i="1"/>
  <c r="AB83" i="1"/>
  <c r="AA84" i="1"/>
  <c r="AB84" i="1"/>
  <c r="AA85" i="1"/>
  <c r="AB85" i="1"/>
  <c r="AA86" i="1"/>
  <c r="AB86" i="1"/>
  <c r="AA87" i="1"/>
  <c r="AB87" i="1"/>
  <c r="AA88" i="1"/>
  <c r="AB88" i="1"/>
  <c r="AA89" i="1"/>
  <c r="AB89" i="1"/>
  <c r="AA90" i="1"/>
  <c r="AB90" i="1"/>
  <c r="AA91" i="1"/>
  <c r="AB91" i="1"/>
  <c r="AA92" i="1"/>
  <c r="AB92" i="1"/>
  <c r="AA93" i="1"/>
  <c r="AB93" i="1"/>
  <c r="AA94" i="1"/>
  <c r="AB94" i="1"/>
  <c r="AA95" i="1"/>
  <c r="AB95" i="1"/>
  <c r="AA96" i="1"/>
  <c r="AB96" i="1"/>
  <c r="AA97" i="1"/>
  <c r="AB97" i="1"/>
  <c r="AA98" i="1"/>
  <c r="AB98" i="1"/>
  <c r="AA99" i="1"/>
  <c r="AB99" i="1"/>
  <c r="AA100" i="1"/>
  <c r="AB100" i="1"/>
  <c r="AA101" i="1"/>
  <c r="AB101" i="1"/>
  <c r="AA102" i="1"/>
  <c r="AB102" i="1"/>
  <c r="AA103" i="1"/>
  <c r="AB103" i="1"/>
  <c r="AA104" i="1"/>
  <c r="AB104" i="1"/>
  <c r="AA105" i="1"/>
  <c r="AB105" i="1"/>
  <c r="AA106" i="1"/>
  <c r="AB106" i="1"/>
  <c r="AA107" i="1"/>
  <c r="AB107" i="1"/>
  <c r="AA108" i="1"/>
  <c r="AB108" i="1"/>
  <c r="AA109" i="1"/>
  <c r="AB109" i="1"/>
  <c r="AA110" i="1"/>
  <c r="AB110" i="1"/>
  <c r="AA111" i="1"/>
  <c r="AB111" i="1"/>
  <c r="AA112" i="1"/>
  <c r="AB112" i="1"/>
  <c r="AA113" i="1"/>
  <c r="AB113" i="1"/>
  <c r="AA114" i="1"/>
  <c r="AB114" i="1"/>
  <c r="AA115" i="1"/>
  <c r="AB115" i="1"/>
  <c r="AA116" i="1"/>
  <c r="AB116" i="1"/>
  <c r="AA117" i="1"/>
  <c r="AB117" i="1"/>
  <c r="AA118" i="1"/>
  <c r="AB118" i="1"/>
  <c r="AA119" i="1"/>
  <c r="AB119" i="1"/>
  <c r="AA120" i="1"/>
  <c r="AB120" i="1"/>
  <c r="AA121" i="1"/>
  <c r="AB121" i="1"/>
  <c r="AA122" i="1"/>
  <c r="AB122" i="1"/>
  <c r="AA123" i="1"/>
  <c r="AB123" i="1"/>
  <c r="AA124" i="1"/>
  <c r="AB124" i="1"/>
  <c r="AA125" i="1"/>
  <c r="AB125" i="1"/>
  <c r="AA126" i="1"/>
  <c r="AB126" i="1"/>
  <c r="AA127" i="1"/>
  <c r="AB127" i="1"/>
  <c r="AA128" i="1"/>
  <c r="AB128" i="1"/>
  <c r="AA129" i="1"/>
  <c r="AB129" i="1"/>
  <c r="AA130" i="1"/>
  <c r="AB130" i="1"/>
  <c r="AA131" i="1"/>
  <c r="AB131" i="1"/>
  <c r="AA132" i="1"/>
  <c r="AB132" i="1"/>
  <c r="AA133" i="1"/>
  <c r="AB133" i="1"/>
  <c r="AA134" i="1"/>
  <c r="AB134" i="1"/>
  <c r="AA135" i="1"/>
  <c r="AB135" i="1"/>
  <c r="AA136" i="1"/>
  <c r="AB136" i="1"/>
  <c r="AA137" i="1"/>
  <c r="AB137" i="1"/>
  <c r="AA138" i="1"/>
  <c r="AB138" i="1"/>
  <c r="AA139" i="1"/>
  <c r="AB139" i="1"/>
  <c r="AA140" i="1"/>
  <c r="AB140" i="1"/>
  <c r="AA141" i="1"/>
  <c r="AB141" i="1"/>
  <c r="AA142" i="1"/>
  <c r="AB142" i="1"/>
  <c r="AA143" i="1"/>
  <c r="AB143" i="1"/>
  <c r="AA144" i="1"/>
  <c r="AB144" i="1"/>
  <c r="AA145" i="1"/>
  <c r="AB145" i="1"/>
  <c r="AA146" i="1"/>
  <c r="AB146" i="1"/>
  <c r="AA147" i="1"/>
  <c r="AB147" i="1"/>
  <c r="AA148" i="1"/>
  <c r="AB148" i="1"/>
  <c r="AA149" i="1"/>
  <c r="AB149" i="1"/>
  <c r="AA150" i="1"/>
  <c r="AB150" i="1"/>
  <c r="AA151" i="1"/>
  <c r="AB151" i="1"/>
  <c r="AA152" i="1"/>
  <c r="AB152" i="1"/>
  <c r="AA153" i="1"/>
  <c r="AB153" i="1"/>
  <c r="AA154" i="1"/>
  <c r="AB154" i="1"/>
  <c r="AA155" i="1"/>
  <c r="AB155" i="1"/>
  <c r="AA156" i="1"/>
  <c r="AB156" i="1"/>
  <c r="AA157" i="1"/>
  <c r="AB157" i="1"/>
  <c r="AA158" i="1"/>
  <c r="AB158" i="1"/>
  <c r="AA159" i="1"/>
  <c r="AB159" i="1"/>
  <c r="AA160" i="1"/>
  <c r="AB160" i="1"/>
  <c r="AA161" i="1"/>
  <c r="AB161" i="1"/>
  <c r="AA162" i="1"/>
  <c r="AB162" i="1"/>
  <c r="AA163" i="1"/>
  <c r="AB163" i="1"/>
  <c r="AA164" i="1"/>
  <c r="AB164" i="1"/>
  <c r="AA165" i="1"/>
  <c r="AB165" i="1"/>
  <c r="AA166" i="1"/>
  <c r="AB166" i="1"/>
  <c r="AA167" i="1"/>
  <c r="AB167" i="1"/>
  <c r="AA168" i="1"/>
  <c r="AB168" i="1"/>
  <c r="AA169" i="1"/>
  <c r="AB169" i="1"/>
  <c r="AA170" i="1"/>
  <c r="AB170" i="1"/>
  <c r="AA171" i="1"/>
  <c r="AB171" i="1"/>
  <c r="AA172" i="1"/>
  <c r="AB172" i="1"/>
  <c r="AA173" i="1"/>
  <c r="AB173" i="1"/>
  <c r="AA174" i="1"/>
  <c r="AB174" i="1"/>
  <c r="AA175" i="1"/>
  <c r="AB175" i="1"/>
  <c r="AA176" i="1"/>
  <c r="AB176" i="1"/>
  <c r="AA177" i="1"/>
  <c r="AB177" i="1"/>
  <c r="AA178" i="1"/>
  <c r="AB178" i="1"/>
  <c r="AA179" i="1"/>
  <c r="AB179" i="1"/>
  <c r="AA180" i="1"/>
  <c r="AB180" i="1"/>
  <c r="AA181" i="1"/>
  <c r="AB181" i="1"/>
  <c r="AA182" i="1"/>
  <c r="AB182" i="1"/>
  <c r="AA183" i="1"/>
  <c r="AB183" i="1"/>
  <c r="AA184" i="1"/>
  <c r="AB184" i="1"/>
  <c r="AA185" i="1"/>
  <c r="AB185" i="1"/>
  <c r="AA186" i="1"/>
  <c r="AB186" i="1"/>
  <c r="AA187" i="1"/>
  <c r="AB187" i="1"/>
  <c r="AA188" i="1"/>
  <c r="AB188" i="1"/>
  <c r="AA189" i="1"/>
  <c r="AB189" i="1"/>
  <c r="AA190" i="1"/>
  <c r="AB190" i="1"/>
  <c r="AA191" i="1"/>
  <c r="AB191" i="1"/>
  <c r="AA192" i="1"/>
  <c r="AB192" i="1"/>
  <c r="AA193" i="1"/>
  <c r="AB193" i="1"/>
  <c r="AA194" i="1"/>
  <c r="AB194" i="1"/>
  <c r="AA195" i="1"/>
  <c r="AB195" i="1"/>
  <c r="AA196" i="1"/>
  <c r="AB196" i="1"/>
  <c r="AA197" i="1"/>
  <c r="AB197" i="1"/>
  <c r="AA198" i="1"/>
  <c r="AB198" i="1"/>
  <c r="AA199" i="1"/>
  <c r="AB199" i="1"/>
  <c r="AA200" i="1"/>
  <c r="AB200" i="1"/>
  <c r="AA201" i="1"/>
  <c r="AB201" i="1"/>
  <c r="AA202" i="1"/>
  <c r="AB202" i="1"/>
  <c r="AA203" i="1"/>
  <c r="AB203" i="1"/>
  <c r="AA204" i="1"/>
  <c r="AB204" i="1"/>
  <c r="AA205" i="1"/>
  <c r="AB205" i="1"/>
  <c r="AA206" i="1"/>
  <c r="AB206" i="1"/>
  <c r="AA207" i="1"/>
  <c r="AB207" i="1"/>
  <c r="AA208" i="1"/>
  <c r="AB208" i="1"/>
  <c r="AA209" i="1"/>
  <c r="AB209" i="1"/>
  <c r="AA210" i="1"/>
  <c r="AB210" i="1"/>
  <c r="AA211" i="1"/>
  <c r="AB211" i="1"/>
  <c r="AA212" i="1"/>
  <c r="AB212" i="1"/>
  <c r="AA213" i="1"/>
  <c r="AB213" i="1"/>
  <c r="AA214" i="1"/>
  <c r="AB214" i="1"/>
  <c r="AA215" i="1"/>
  <c r="AB215" i="1"/>
  <c r="AA216" i="1"/>
  <c r="AB216" i="1"/>
  <c r="AA217" i="1"/>
  <c r="AB217" i="1"/>
  <c r="AA218" i="1"/>
  <c r="AB218" i="1"/>
  <c r="AA219" i="1"/>
  <c r="AB219" i="1"/>
  <c r="AA220" i="1"/>
  <c r="AB220" i="1"/>
  <c r="AA221" i="1"/>
  <c r="AB221" i="1"/>
  <c r="AA222" i="1"/>
  <c r="AB222" i="1"/>
  <c r="AA223" i="1"/>
  <c r="AB223" i="1"/>
  <c r="AA224" i="1"/>
  <c r="AB224" i="1"/>
  <c r="AA225" i="1"/>
  <c r="AB225" i="1"/>
  <c r="AA226" i="1"/>
  <c r="AB226" i="1"/>
  <c r="AA227" i="1"/>
  <c r="AB227" i="1"/>
  <c r="AA228" i="1"/>
  <c r="AB228" i="1"/>
  <c r="AA229" i="1"/>
  <c r="AB229" i="1"/>
  <c r="AA230" i="1"/>
  <c r="AB230" i="1"/>
  <c r="AA231" i="1"/>
  <c r="AB231" i="1"/>
  <c r="AA232" i="1"/>
  <c r="AB232" i="1"/>
  <c r="AA233" i="1"/>
  <c r="AB233" i="1"/>
  <c r="AA234" i="1"/>
  <c r="AB234" i="1"/>
  <c r="AA235" i="1"/>
  <c r="AB235" i="1"/>
  <c r="AA236" i="1"/>
  <c r="AB236" i="1"/>
  <c r="AA237" i="1"/>
  <c r="AB237" i="1"/>
  <c r="AA238" i="1"/>
  <c r="AB238" i="1"/>
  <c r="AA239" i="1"/>
  <c r="AB239" i="1"/>
  <c r="AA240" i="1"/>
  <c r="AB240" i="1"/>
  <c r="AA241" i="1"/>
  <c r="AB241" i="1"/>
  <c r="AA242" i="1"/>
  <c r="AB242" i="1"/>
  <c r="AA243" i="1"/>
  <c r="AB243" i="1"/>
  <c r="AA244" i="1"/>
  <c r="AB244" i="1"/>
  <c r="AA245" i="1"/>
  <c r="AB245" i="1"/>
  <c r="AA246" i="1"/>
  <c r="AB246" i="1"/>
  <c r="AA247" i="1"/>
  <c r="AB247" i="1"/>
  <c r="AA248" i="1"/>
  <c r="AB248" i="1"/>
  <c r="AA249" i="1"/>
  <c r="AB249" i="1"/>
  <c r="AA250" i="1"/>
  <c r="AB250" i="1"/>
  <c r="AA251" i="1"/>
  <c r="AB251" i="1"/>
  <c r="AA252" i="1"/>
  <c r="AB252" i="1"/>
  <c r="AA253" i="1"/>
  <c r="AB253" i="1"/>
  <c r="AA254" i="1"/>
  <c r="AB254" i="1"/>
  <c r="AA255" i="1"/>
  <c r="AB255" i="1"/>
  <c r="AA256" i="1"/>
  <c r="AB256" i="1"/>
  <c r="AA257" i="1"/>
  <c r="AB257" i="1"/>
  <c r="AA258" i="1"/>
  <c r="AB258" i="1"/>
  <c r="AA259" i="1"/>
  <c r="AB259" i="1"/>
  <c r="AA260" i="1"/>
  <c r="AB260" i="1"/>
  <c r="AA261" i="1"/>
  <c r="AB261" i="1"/>
  <c r="AA262" i="1"/>
  <c r="AB262" i="1"/>
  <c r="AA263" i="1"/>
  <c r="AB263" i="1"/>
  <c r="AA264" i="1"/>
  <c r="AB264" i="1"/>
  <c r="AA265" i="1"/>
  <c r="AB265" i="1"/>
  <c r="AA266" i="1"/>
  <c r="AB266" i="1"/>
  <c r="AA267" i="1"/>
  <c r="AB267" i="1"/>
  <c r="AA268" i="1"/>
  <c r="AB268" i="1"/>
  <c r="AA269" i="1"/>
  <c r="AB269" i="1"/>
  <c r="AA270" i="1"/>
  <c r="AB270" i="1"/>
  <c r="AA271" i="1"/>
  <c r="AB271" i="1"/>
  <c r="AA272" i="1"/>
  <c r="AB272" i="1"/>
  <c r="AA273" i="1"/>
  <c r="AB273" i="1"/>
  <c r="AA274" i="1"/>
  <c r="AB274" i="1"/>
  <c r="AA275" i="1"/>
  <c r="AB275" i="1"/>
  <c r="AA276" i="1"/>
  <c r="AB276" i="1"/>
  <c r="AA277" i="1"/>
  <c r="AB277" i="1"/>
  <c r="AA278" i="1"/>
  <c r="AB278" i="1"/>
  <c r="AA279" i="1"/>
  <c r="AB279" i="1"/>
  <c r="AA280" i="1"/>
  <c r="AB280" i="1"/>
  <c r="AA281" i="1"/>
  <c r="AB281" i="1"/>
  <c r="AA282" i="1"/>
  <c r="AB282" i="1"/>
  <c r="AA283" i="1"/>
  <c r="AB283" i="1"/>
  <c r="AA284" i="1"/>
  <c r="AB284" i="1"/>
  <c r="AA285" i="1"/>
  <c r="AB285" i="1"/>
  <c r="AA286" i="1"/>
  <c r="AB286" i="1"/>
  <c r="AA287" i="1"/>
  <c r="AB287" i="1"/>
  <c r="AA288" i="1"/>
  <c r="AB288" i="1"/>
  <c r="AA289" i="1"/>
  <c r="AB289" i="1"/>
  <c r="AA290" i="1"/>
  <c r="AB290" i="1"/>
  <c r="AA291" i="1"/>
  <c r="AB291" i="1"/>
  <c r="AA292" i="1"/>
  <c r="AB292" i="1"/>
  <c r="AA293" i="1"/>
  <c r="AB293" i="1"/>
  <c r="AA294" i="1"/>
  <c r="AB294" i="1"/>
  <c r="AA295" i="1"/>
  <c r="AB295" i="1"/>
  <c r="AA296" i="1"/>
  <c r="AB296" i="1"/>
  <c r="AA297" i="1"/>
  <c r="AB297" i="1"/>
  <c r="AA298" i="1"/>
  <c r="AB298" i="1"/>
  <c r="AA299" i="1"/>
  <c r="AB299" i="1"/>
  <c r="AA300" i="1"/>
  <c r="AB300" i="1"/>
  <c r="AA301" i="1"/>
  <c r="AB301" i="1"/>
  <c r="AA302" i="1"/>
  <c r="AB302" i="1"/>
  <c r="AA303" i="1"/>
  <c r="AB303" i="1"/>
  <c r="AA304" i="1"/>
  <c r="AB304" i="1"/>
  <c r="AA305" i="1"/>
  <c r="AB305" i="1"/>
  <c r="AA306" i="1"/>
  <c r="AB306" i="1"/>
  <c r="AA307" i="1"/>
  <c r="AB307" i="1"/>
  <c r="AA308" i="1"/>
  <c r="AB308" i="1"/>
  <c r="AA309" i="1"/>
  <c r="AB309" i="1"/>
  <c r="AA310" i="1"/>
  <c r="AB310" i="1"/>
  <c r="AA311" i="1"/>
  <c r="AB311" i="1"/>
  <c r="AA312" i="1"/>
  <c r="AB312" i="1"/>
  <c r="AA313" i="1"/>
  <c r="AB313" i="1"/>
  <c r="AA314" i="1"/>
  <c r="AB314" i="1"/>
  <c r="I14" i="1"/>
  <c r="J14" i="1"/>
  <c r="K14" i="1"/>
  <c r="Z14" i="1" s="1"/>
  <c r="L14" i="1"/>
  <c r="I15" i="1"/>
  <c r="J15" i="1"/>
  <c r="K15" i="1"/>
  <c r="Z15" i="1" s="1"/>
  <c r="L15" i="1"/>
  <c r="I16" i="1"/>
  <c r="J16" i="1"/>
  <c r="K16" i="1"/>
  <c r="Z16" i="1" s="1"/>
  <c r="L16" i="1"/>
  <c r="I17" i="1"/>
  <c r="J17" i="1"/>
  <c r="K17" i="1"/>
  <c r="Z17" i="1" s="1"/>
  <c r="L17" i="1"/>
  <c r="I18" i="1"/>
  <c r="J18" i="1"/>
  <c r="K18" i="1"/>
  <c r="Z18" i="1" s="1"/>
  <c r="L18" i="1"/>
  <c r="I19" i="1"/>
  <c r="J19" i="1"/>
  <c r="K19" i="1"/>
  <c r="Z19" i="1" s="1"/>
  <c r="L19" i="1"/>
  <c r="I20" i="1"/>
  <c r="J20" i="1"/>
  <c r="K20" i="1"/>
  <c r="Z20" i="1" s="1"/>
  <c r="L20" i="1"/>
  <c r="I21" i="1"/>
  <c r="J21" i="1"/>
  <c r="K21" i="1"/>
  <c r="Z21" i="1" s="1"/>
  <c r="L21" i="1"/>
  <c r="I22" i="1"/>
  <c r="J22" i="1"/>
  <c r="K22" i="1"/>
  <c r="Z22" i="1" s="1"/>
  <c r="L22" i="1"/>
  <c r="I23" i="1"/>
  <c r="J23" i="1"/>
  <c r="K23" i="1"/>
  <c r="Z23" i="1" s="1"/>
  <c r="L23" i="1"/>
  <c r="I24" i="1"/>
  <c r="J24" i="1"/>
  <c r="K24" i="1"/>
  <c r="Z24" i="1" s="1"/>
  <c r="L24" i="1"/>
  <c r="I25" i="1"/>
  <c r="J25" i="1"/>
  <c r="K25" i="1"/>
  <c r="Z25" i="1" s="1"/>
  <c r="L25" i="1"/>
  <c r="I26" i="1"/>
  <c r="J26" i="1"/>
  <c r="K26" i="1"/>
  <c r="Z26" i="1" s="1"/>
  <c r="L26" i="1"/>
  <c r="I27" i="1"/>
  <c r="J27" i="1"/>
  <c r="K27" i="1"/>
  <c r="Z27" i="1" s="1"/>
  <c r="L27" i="1"/>
  <c r="I28" i="1"/>
  <c r="J28" i="1"/>
  <c r="K28" i="1"/>
  <c r="Z28" i="1" s="1"/>
  <c r="L28" i="1"/>
  <c r="I29" i="1"/>
  <c r="J29" i="1"/>
  <c r="K29" i="1"/>
  <c r="Z29" i="1" s="1"/>
  <c r="L29" i="1"/>
  <c r="I30" i="1"/>
  <c r="J30" i="1"/>
  <c r="K30" i="1"/>
  <c r="Z30" i="1" s="1"/>
  <c r="L30" i="1"/>
  <c r="I31" i="1"/>
  <c r="J31" i="1"/>
  <c r="K31" i="1"/>
  <c r="Z31" i="1" s="1"/>
  <c r="L31" i="1"/>
  <c r="I32" i="1"/>
  <c r="J32" i="1"/>
  <c r="K32" i="1"/>
  <c r="Z32" i="1" s="1"/>
  <c r="L32" i="1"/>
  <c r="I33" i="1"/>
  <c r="J33" i="1"/>
  <c r="K33" i="1"/>
  <c r="Z33" i="1" s="1"/>
  <c r="L33" i="1"/>
  <c r="I34" i="1"/>
  <c r="J34" i="1"/>
  <c r="K34" i="1"/>
  <c r="Z34" i="1" s="1"/>
  <c r="L34" i="1"/>
  <c r="I35" i="1"/>
  <c r="J35" i="1"/>
  <c r="K35" i="1"/>
  <c r="Z35" i="1" s="1"/>
  <c r="L35" i="1"/>
  <c r="I36" i="1"/>
  <c r="J36" i="1"/>
  <c r="K36" i="1"/>
  <c r="Z36" i="1" s="1"/>
  <c r="L36" i="1"/>
  <c r="I37" i="1"/>
  <c r="J37" i="1"/>
  <c r="K37" i="1"/>
  <c r="Z37" i="1" s="1"/>
  <c r="L37" i="1"/>
  <c r="I38" i="1"/>
  <c r="J38" i="1"/>
  <c r="K38" i="1"/>
  <c r="Z38" i="1" s="1"/>
  <c r="L38" i="1"/>
  <c r="I39" i="1"/>
  <c r="J39" i="1"/>
  <c r="K39" i="1"/>
  <c r="Z39" i="1" s="1"/>
  <c r="L39" i="1"/>
  <c r="I40" i="1"/>
  <c r="J40" i="1"/>
  <c r="K40" i="1"/>
  <c r="Z40" i="1" s="1"/>
  <c r="L40" i="1"/>
  <c r="I41" i="1"/>
  <c r="J41" i="1"/>
  <c r="K41" i="1"/>
  <c r="Z41" i="1" s="1"/>
  <c r="L41" i="1"/>
  <c r="I42" i="1"/>
  <c r="J42" i="1"/>
  <c r="K42" i="1"/>
  <c r="Z42" i="1" s="1"/>
  <c r="L42" i="1"/>
  <c r="I43" i="1"/>
  <c r="J43" i="1"/>
  <c r="K43" i="1"/>
  <c r="Z43" i="1" s="1"/>
  <c r="L43" i="1"/>
  <c r="I44" i="1"/>
  <c r="J44" i="1"/>
  <c r="K44" i="1"/>
  <c r="Z44" i="1" s="1"/>
  <c r="L44" i="1"/>
  <c r="I45" i="1"/>
  <c r="J45" i="1"/>
  <c r="K45" i="1"/>
  <c r="Z45" i="1" s="1"/>
  <c r="L45" i="1"/>
  <c r="I46" i="1"/>
  <c r="J46" i="1"/>
  <c r="K46" i="1"/>
  <c r="Z46" i="1" s="1"/>
  <c r="L46" i="1"/>
  <c r="I47" i="1"/>
  <c r="J47" i="1"/>
  <c r="K47" i="1"/>
  <c r="Z47" i="1" s="1"/>
  <c r="L47" i="1"/>
  <c r="I48" i="1"/>
  <c r="J48" i="1"/>
  <c r="K48" i="1"/>
  <c r="Z48" i="1" s="1"/>
  <c r="L48" i="1"/>
  <c r="I49" i="1"/>
  <c r="J49" i="1"/>
  <c r="K49" i="1"/>
  <c r="Z49" i="1" s="1"/>
  <c r="L49" i="1"/>
  <c r="I50" i="1"/>
  <c r="J50" i="1"/>
  <c r="K50" i="1"/>
  <c r="Z50" i="1" s="1"/>
  <c r="L50" i="1"/>
  <c r="I51" i="1"/>
  <c r="J51" i="1"/>
  <c r="K51" i="1"/>
  <c r="Z51" i="1" s="1"/>
  <c r="L51" i="1"/>
  <c r="I52" i="1"/>
  <c r="J52" i="1"/>
  <c r="K52" i="1"/>
  <c r="Z52" i="1" s="1"/>
  <c r="L52" i="1"/>
  <c r="I53" i="1"/>
  <c r="J53" i="1"/>
  <c r="K53" i="1"/>
  <c r="Z53" i="1" s="1"/>
  <c r="L53" i="1"/>
  <c r="I54" i="1"/>
  <c r="J54" i="1"/>
  <c r="K54" i="1"/>
  <c r="Z54" i="1" s="1"/>
  <c r="L54" i="1"/>
  <c r="I55" i="1"/>
  <c r="J55" i="1"/>
  <c r="K55" i="1"/>
  <c r="Z55" i="1" s="1"/>
  <c r="L55" i="1"/>
  <c r="I56" i="1"/>
  <c r="J56" i="1"/>
  <c r="K56" i="1"/>
  <c r="Z56" i="1" s="1"/>
  <c r="L56" i="1"/>
  <c r="I57" i="1"/>
  <c r="J57" i="1"/>
  <c r="K57" i="1"/>
  <c r="Z57" i="1" s="1"/>
  <c r="L57" i="1"/>
  <c r="I58" i="1"/>
  <c r="J58" i="1"/>
  <c r="K58" i="1"/>
  <c r="Z58" i="1" s="1"/>
  <c r="L58" i="1"/>
  <c r="I59" i="1"/>
  <c r="J59" i="1"/>
  <c r="K59" i="1"/>
  <c r="Z59" i="1" s="1"/>
  <c r="L59" i="1"/>
  <c r="I60" i="1"/>
  <c r="J60" i="1"/>
  <c r="K60" i="1"/>
  <c r="Z60" i="1" s="1"/>
  <c r="L60" i="1"/>
  <c r="I61" i="1"/>
  <c r="J61" i="1"/>
  <c r="K61" i="1"/>
  <c r="Z61" i="1" s="1"/>
  <c r="L61" i="1"/>
  <c r="I62" i="1"/>
  <c r="J62" i="1"/>
  <c r="K62" i="1"/>
  <c r="Z62" i="1" s="1"/>
  <c r="L62" i="1"/>
  <c r="I63" i="1"/>
  <c r="J63" i="1"/>
  <c r="K63" i="1"/>
  <c r="Z63" i="1" s="1"/>
  <c r="L63" i="1"/>
  <c r="I64" i="1"/>
  <c r="J64" i="1"/>
  <c r="K64" i="1"/>
  <c r="Z64" i="1" s="1"/>
  <c r="L64" i="1"/>
  <c r="I65" i="1"/>
  <c r="J65" i="1"/>
  <c r="K65" i="1"/>
  <c r="Z65" i="1" s="1"/>
  <c r="L65" i="1"/>
  <c r="I66" i="1"/>
  <c r="J66" i="1"/>
  <c r="K66" i="1"/>
  <c r="Z66" i="1" s="1"/>
  <c r="L66" i="1"/>
  <c r="I67" i="1"/>
  <c r="J67" i="1"/>
  <c r="K67" i="1"/>
  <c r="Z67" i="1" s="1"/>
  <c r="L67" i="1"/>
  <c r="I68" i="1"/>
  <c r="J68" i="1"/>
  <c r="K68" i="1"/>
  <c r="Z68" i="1" s="1"/>
  <c r="L68" i="1"/>
  <c r="I69" i="1"/>
  <c r="J69" i="1"/>
  <c r="K69" i="1"/>
  <c r="Z69" i="1" s="1"/>
  <c r="L69" i="1"/>
  <c r="I70" i="1"/>
  <c r="J70" i="1"/>
  <c r="K70" i="1"/>
  <c r="Z70" i="1" s="1"/>
  <c r="L70" i="1"/>
  <c r="I71" i="1"/>
  <c r="J71" i="1"/>
  <c r="K71" i="1"/>
  <c r="Z71" i="1" s="1"/>
  <c r="L71" i="1"/>
  <c r="I72" i="1"/>
  <c r="J72" i="1"/>
  <c r="K72" i="1"/>
  <c r="Z72" i="1" s="1"/>
  <c r="L72" i="1"/>
  <c r="I73" i="1"/>
  <c r="J73" i="1"/>
  <c r="K73" i="1"/>
  <c r="Z73" i="1" s="1"/>
  <c r="L73" i="1"/>
  <c r="I74" i="1"/>
  <c r="J74" i="1"/>
  <c r="K74" i="1"/>
  <c r="Z74" i="1" s="1"/>
  <c r="L74" i="1"/>
  <c r="I75" i="1"/>
  <c r="J75" i="1"/>
  <c r="K75" i="1"/>
  <c r="Z75" i="1" s="1"/>
  <c r="L75" i="1"/>
  <c r="I76" i="1"/>
  <c r="J76" i="1"/>
  <c r="K76" i="1"/>
  <c r="Z76" i="1" s="1"/>
  <c r="L76" i="1"/>
  <c r="I77" i="1"/>
  <c r="J77" i="1"/>
  <c r="K77" i="1"/>
  <c r="Z77" i="1" s="1"/>
  <c r="L77" i="1"/>
  <c r="I78" i="1"/>
  <c r="J78" i="1"/>
  <c r="K78" i="1"/>
  <c r="Z78" i="1" s="1"/>
  <c r="L78" i="1"/>
  <c r="I79" i="1"/>
  <c r="J79" i="1"/>
  <c r="K79" i="1"/>
  <c r="Z79" i="1" s="1"/>
  <c r="L79" i="1"/>
  <c r="I80" i="1"/>
  <c r="J80" i="1"/>
  <c r="K80" i="1"/>
  <c r="Z80" i="1" s="1"/>
  <c r="L80" i="1"/>
  <c r="I81" i="1"/>
  <c r="J81" i="1"/>
  <c r="K81" i="1"/>
  <c r="Z81" i="1" s="1"/>
  <c r="L81" i="1"/>
  <c r="I82" i="1"/>
  <c r="J82" i="1"/>
  <c r="K82" i="1"/>
  <c r="Z82" i="1" s="1"/>
  <c r="L82" i="1"/>
  <c r="I83" i="1"/>
  <c r="J83" i="1"/>
  <c r="K83" i="1"/>
  <c r="Z83" i="1" s="1"/>
  <c r="L83" i="1"/>
  <c r="I84" i="1"/>
  <c r="J84" i="1"/>
  <c r="K84" i="1"/>
  <c r="Z84" i="1" s="1"/>
  <c r="L84" i="1"/>
  <c r="I85" i="1"/>
  <c r="J85" i="1"/>
  <c r="K85" i="1"/>
  <c r="Z85" i="1" s="1"/>
  <c r="L85" i="1"/>
  <c r="I86" i="1"/>
  <c r="J86" i="1"/>
  <c r="K86" i="1"/>
  <c r="Z86" i="1" s="1"/>
  <c r="L86" i="1"/>
  <c r="I87" i="1"/>
  <c r="J87" i="1"/>
  <c r="K87" i="1"/>
  <c r="Z87" i="1" s="1"/>
  <c r="L87" i="1"/>
  <c r="I88" i="1"/>
  <c r="J88" i="1"/>
  <c r="K88" i="1"/>
  <c r="Z88" i="1" s="1"/>
  <c r="L88" i="1"/>
  <c r="I89" i="1"/>
  <c r="J89" i="1"/>
  <c r="K89" i="1"/>
  <c r="Z89" i="1" s="1"/>
  <c r="L89" i="1"/>
  <c r="I90" i="1"/>
  <c r="J90" i="1"/>
  <c r="K90" i="1"/>
  <c r="Z90" i="1" s="1"/>
  <c r="L90" i="1"/>
  <c r="I91" i="1"/>
  <c r="J91" i="1"/>
  <c r="K91" i="1"/>
  <c r="Z91" i="1" s="1"/>
  <c r="L91" i="1"/>
  <c r="I92" i="1"/>
  <c r="J92" i="1"/>
  <c r="K92" i="1"/>
  <c r="Z92" i="1" s="1"/>
  <c r="L92" i="1"/>
  <c r="I93" i="1"/>
  <c r="J93" i="1"/>
  <c r="K93" i="1"/>
  <c r="Z93" i="1" s="1"/>
  <c r="L93" i="1"/>
  <c r="I94" i="1"/>
  <c r="J94" i="1"/>
  <c r="K94" i="1"/>
  <c r="Z94" i="1" s="1"/>
  <c r="L94" i="1"/>
  <c r="I95" i="1"/>
  <c r="J95" i="1"/>
  <c r="K95" i="1"/>
  <c r="Z95" i="1" s="1"/>
  <c r="L95" i="1"/>
  <c r="I96" i="1"/>
  <c r="J96" i="1"/>
  <c r="K96" i="1"/>
  <c r="Z96" i="1" s="1"/>
  <c r="L96" i="1"/>
  <c r="I97" i="1"/>
  <c r="J97" i="1"/>
  <c r="K97" i="1"/>
  <c r="Z97" i="1" s="1"/>
  <c r="L97" i="1"/>
  <c r="I98" i="1"/>
  <c r="J98" i="1"/>
  <c r="K98" i="1"/>
  <c r="Z98" i="1" s="1"/>
  <c r="L98" i="1"/>
  <c r="I99" i="1"/>
  <c r="J99" i="1"/>
  <c r="K99" i="1"/>
  <c r="Z99" i="1" s="1"/>
  <c r="L99" i="1"/>
  <c r="I100" i="1"/>
  <c r="J100" i="1"/>
  <c r="K100" i="1"/>
  <c r="Z100" i="1" s="1"/>
  <c r="L100" i="1"/>
  <c r="I101" i="1"/>
  <c r="J101" i="1"/>
  <c r="K101" i="1"/>
  <c r="Z101" i="1" s="1"/>
  <c r="L101" i="1"/>
  <c r="I102" i="1"/>
  <c r="J102" i="1"/>
  <c r="K102" i="1"/>
  <c r="Z102" i="1" s="1"/>
  <c r="L102" i="1"/>
  <c r="I103" i="1"/>
  <c r="J103" i="1"/>
  <c r="K103" i="1"/>
  <c r="Z103" i="1" s="1"/>
  <c r="L103" i="1"/>
  <c r="I104" i="1"/>
  <c r="J104" i="1"/>
  <c r="K104" i="1"/>
  <c r="Z104" i="1" s="1"/>
  <c r="L104" i="1"/>
  <c r="I105" i="1"/>
  <c r="J105" i="1"/>
  <c r="K105" i="1"/>
  <c r="Z105" i="1" s="1"/>
  <c r="L105" i="1"/>
  <c r="I106" i="1"/>
  <c r="J106" i="1"/>
  <c r="K106" i="1"/>
  <c r="Z106" i="1" s="1"/>
  <c r="L106" i="1"/>
  <c r="I107" i="1"/>
  <c r="J107" i="1"/>
  <c r="K107" i="1"/>
  <c r="Z107" i="1" s="1"/>
  <c r="L107" i="1"/>
  <c r="I108" i="1"/>
  <c r="J108" i="1"/>
  <c r="K108" i="1"/>
  <c r="Z108" i="1" s="1"/>
  <c r="L108" i="1"/>
  <c r="I109" i="1"/>
  <c r="J109" i="1"/>
  <c r="K109" i="1"/>
  <c r="Z109" i="1" s="1"/>
  <c r="L109" i="1"/>
  <c r="I110" i="1"/>
  <c r="J110" i="1"/>
  <c r="K110" i="1"/>
  <c r="Z110" i="1" s="1"/>
  <c r="L110" i="1"/>
  <c r="I111" i="1"/>
  <c r="J111" i="1"/>
  <c r="K111" i="1"/>
  <c r="Z111" i="1" s="1"/>
  <c r="L111" i="1"/>
  <c r="I112" i="1"/>
  <c r="J112" i="1"/>
  <c r="K112" i="1"/>
  <c r="Z112" i="1" s="1"/>
  <c r="L112" i="1"/>
  <c r="I113" i="1"/>
  <c r="J113" i="1"/>
  <c r="K113" i="1"/>
  <c r="Z113" i="1" s="1"/>
  <c r="L113" i="1"/>
  <c r="I114" i="1"/>
  <c r="J114" i="1"/>
  <c r="K114" i="1"/>
  <c r="Z114" i="1" s="1"/>
  <c r="L114" i="1"/>
  <c r="I115" i="1"/>
  <c r="J115" i="1"/>
  <c r="K115" i="1"/>
  <c r="Z115" i="1" s="1"/>
  <c r="L115" i="1"/>
  <c r="I116" i="1"/>
  <c r="J116" i="1"/>
  <c r="K116" i="1"/>
  <c r="Z116" i="1" s="1"/>
  <c r="L116" i="1"/>
  <c r="I117" i="1"/>
  <c r="J117" i="1"/>
  <c r="K117" i="1"/>
  <c r="Z117" i="1" s="1"/>
  <c r="L117" i="1"/>
  <c r="I118" i="1"/>
  <c r="J118" i="1"/>
  <c r="K118" i="1"/>
  <c r="Z118" i="1" s="1"/>
  <c r="L118" i="1"/>
  <c r="I119" i="1"/>
  <c r="J119" i="1"/>
  <c r="K119" i="1"/>
  <c r="Z119" i="1" s="1"/>
  <c r="L119" i="1"/>
  <c r="I120" i="1"/>
  <c r="J120" i="1"/>
  <c r="K120" i="1"/>
  <c r="Z120" i="1" s="1"/>
  <c r="L120" i="1"/>
  <c r="I121" i="1"/>
  <c r="J121" i="1"/>
  <c r="K121" i="1"/>
  <c r="Z121" i="1" s="1"/>
  <c r="L121" i="1"/>
  <c r="I122" i="1"/>
  <c r="J122" i="1"/>
  <c r="K122" i="1"/>
  <c r="Z122" i="1" s="1"/>
  <c r="L122" i="1"/>
  <c r="I123" i="1"/>
  <c r="J123" i="1"/>
  <c r="K123" i="1"/>
  <c r="Z123" i="1" s="1"/>
  <c r="L123" i="1"/>
  <c r="I124" i="1"/>
  <c r="J124" i="1"/>
  <c r="K124" i="1"/>
  <c r="Z124" i="1" s="1"/>
  <c r="L124" i="1"/>
  <c r="I125" i="1"/>
  <c r="J125" i="1"/>
  <c r="K125" i="1"/>
  <c r="Z125" i="1" s="1"/>
  <c r="L125" i="1"/>
  <c r="I126" i="1"/>
  <c r="J126" i="1"/>
  <c r="K126" i="1"/>
  <c r="Z126" i="1" s="1"/>
  <c r="L126" i="1"/>
  <c r="I127" i="1"/>
  <c r="J127" i="1"/>
  <c r="K127" i="1"/>
  <c r="Z127" i="1" s="1"/>
  <c r="L127" i="1"/>
  <c r="I128" i="1"/>
  <c r="J128" i="1"/>
  <c r="K128" i="1"/>
  <c r="Z128" i="1" s="1"/>
  <c r="L128" i="1"/>
  <c r="I129" i="1"/>
  <c r="J129" i="1"/>
  <c r="K129" i="1"/>
  <c r="Z129" i="1" s="1"/>
  <c r="L129" i="1"/>
  <c r="I130" i="1"/>
  <c r="J130" i="1"/>
  <c r="K130" i="1"/>
  <c r="Z130" i="1" s="1"/>
  <c r="L130" i="1"/>
  <c r="I131" i="1"/>
  <c r="J131" i="1"/>
  <c r="K131" i="1"/>
  <c r="Z131" i="1" s="1"/>
  <c r="L131" i="1"/>
  <c r="I132" i="1"/>
  <c r="J132" i="1"/>
  <c r="K132" i="1"/>
  <c r="Z132" i="1" s="1"/>
  <c r="L132" i="1"/>
  <c r="I133" i="1"/>
  <c r="J133" i="1"/>
  <c r="K133" i="1"/>
  <c r="Z133" i="1" s="1"/>
  <c r="L133" i="1"/>
  <c r="I134" i="1"/>
  <c r="J134" i="1"/>
  <c r="K134" i="1"/>
  <c r="Z134" i="1" s="1"/>
  <c r="L134" i="1"/>
  <c r="I135" i="1"/>
  <c r="J135" i="1"/>
  <c r="K135" i="1"/>
  <c r="Z135" i="1" s="1"/>
  <c r="L135" i="1"/>
  <c r="I136" i="1"/>
  <c r="J136" i="1"/>
  <c r="K136" i="1"/>
  <c r="Z136" i="1" s="1"/>
  <c r="L136" i="1"/>
  <c r="I137" i="1"/>
  <c r="J137" i="1"/>
  <c r="K137" i="1"/>
  <c r="Z137" i="1" s="1"/>
  <c r="L137" i="1"/>
  <c r="I138" i="1"/>
  <c r="J138" i="1"/>
  <c r="K138" i="1"/>
  <c r="Z138" i="1" s="1"/>
  <c r="L138" i="1"/>
  <c r="I139" i="1"/>
  <c r="J139" i="1"/>
  <c r="K139" i="1"/>
  <c r="Z139" i="1" s="1"/>
  <c r="L139" i="1"/>
  <c r="I140" i="1"/>
  <c r="J140" i="1"/>
  <c r="K140" i="1"/>
  <c r="Z140" i="1" s="1"/>
  <c r="L140" i="1"/>
  <c r="I141" i="1"/>
  <c r="J141" i="1"/>
  <c r="K141" i="1"/>
  <c r="Z141" i="1" s="1"/>
  <c r="L141" i="1"/>
  <c r="I142" i="1"/>
  <c r="J142" i="1"/>
  <c r="K142" i="1"/>
  <c r="Z142" i="1" s="1"/>
  <c r="L142" i="1"/>
  <c r="I143" i="1"/>
  <c r="J143" i="1"/>
  <c r="K143" i="1"/>
  <c r="Z143" i="1" s="1"/>
  <c r="L143" i="1"/>
  <c r="I144" i="1"/>
  <c r="J144" i="1"/>
  <c r="K144" i="1"/>
  <c r="Z144" i="1" s="1"/>
  <c r="L144" i="1"/>
  <c r="I145" i="1"/>
  <c r="J145" i="1"/>
  <c r="K145" i="1"/>
  <c r="Z145" i="1" s="1"/>
  <c r="L145" i="1"/>
  <c r="I146" i="1"/>
  <c r="J146" i="1"/>
  <c r="K146" i="1"/>
  <c r="Z146" i="1" s="1"/>
  <c r="L146" i="1"/>
  <c r="I147" i="1"/>
  <c r="J147" i="1"/>
  <c r="K147" i="1"/>
  <c r="Z147" i="1" s="1"/>
  <c r="L147" i="1"/>
  <c r="I148" i="1"/>
  <c r="J148" i="1"/>
  <c r="K148" i="1"/>
  <c r="Z148" i="1" s="1"/>
  <c r="L148" i="1"/>
  <c r="I149" i="1"/>
  <c r="J149" i="1"/>
  <c r="K149" i="1"/>
  <c r="Z149" i="1" s="1"/>
  <c r="L149" i="1"/>
  <c r="I150" i="1"/>
  <c r="J150" i="1"/>
  <c r="K150" i="1"/>
  <c r="Z150" i="1" s="1"/>
  <c r="L150" i="1"/>
  <c r="I151" i="1"/>
  <c r="J151" i="1"/>
  <c r="K151" i="1"/>
  <c r="Z151" i="1" s="1"/>
  <c r="L151" i="1"/>
  <c r="I152" i="1"/>
  <c r="J152" i="1"/>
  <c r="K152" i="1"/>
  <c r="Z152" i="1" s="1"/>
  <c r="L152" i="1"/>
  <c r="I153" i="1"/>
  <c r="J153" i="1"/>
  <c r="K153" i="1"/>
  <c r="Z153" i="1" s="1"/>
  <c r="L153" i="1"/>
  <c r="I154" i="1"/>
  <c r="J154" i="1"/>
  <c r="K154" i="1"/>
  <c r="Z154" i="1" s="1"/>
  <c r="L154" i="1"/>
  <c r="I155" i="1"/>
  <c r="J155" i="1"/>
  <c r="K155" i="1"/>
  <c r="Z155" i="1" s="1"/>
  <c r="L155" i="1"/>
  <c r="I156" i="1"/>
  <c r="J156" i="1"/>
  <c r="K156" i="1"/>
  <c r="Z156" i="1" s="1"/>
  <c r="L156" i="1"/>
  <c r="I157" i="1"/>
  <c r="J157" i="1"/>
  <c r="K157" i="1"/>
  <c r="Z157" i="1" s="1"/>
  <c r="L157" i="1"/>
  <c r="I158" i="1"/>
  <c r="J158" i="1"/>
  <c r="K158" i="1"/>
  <c r="Z158" i="1" s="1"/>
  <c r="L158" i="1"/>
  <c r="I159" i="1"/>
  <c r="J159" i="1"/>
  <c r="K159" i="1"/>
  <c r="Z159" i="1" s="1"/>
  <c r="L159" i="1"/>
  <c r="I160" i="1"/>
  <c r="J160" i="1"/>
  <c r="K160" i="1"/>
  <c r="Z160" i="1" s="1"/>
  <c r="L160" i="1"/>
  <c r="I161" i="1"/>
  <c r="J161" i="1"/>
  <c r="K161" i="1"/>
  <c r="Z161" i="1" s="1"/>
  <c r="L161" i="1"/>
  <c r="I162" i="1"/>
  <c r="J162" i="1"/>
  <c r="K162" i="1"/>
  <c r="Z162" i="1" s="1"/>
  <c r="L162" i="1"/>
  <c r="I163" i="1"/>
  <c r="J163" i="1"/>
  <c r="K163" i="1"/>
  <c r="Z163" i="1" s="1"/>
  <c r="L163" i="1"/>
  <c r="I164" i="1"/>
  <c r="J164" i="1"/>
  <c r="K164" i="1"/>
  <c r="Z164" i="1" s="1"/>
  <c r="L164" i="1"/>
  <c r="I165" i="1"/>
  <c r="J165" i="1"/>
  <c r="K165" i="1"/>
  <c r="Z165" i="1" s="1"/>
  <c r="L165" i="1"/>
  <c r="I166" i="1"/>
  <c r="J166" i="1"/>
  <c r="K166" i="1"/>
  <c r="Z166" i="1" s="1"/>
  <c r="L166" i="1"/>
  <c r="I167" i="1"/>
  <c r="J167" i="1"/>
  <c r="K167" i="1"/>
  <c r="Z167" i="1" s="1"/>
  <c r="L167" i="1"/>
  <c r="I168" i="1"/>
  <c r="J168" i="1"/>
  <c r="K168" i="1"/>
  <c r="Z168" i="1" s="1"/>
  <c r="L168" i="1"/>
  <c r="I169" i="1"/>
  <c r="J169" i="1"/>
  <c r="K169" i="1"/>
  <c r="Z169" i="1" s="1"/>
  <c r="L169" i="1"/>
  <c r="I170" i="1"/>
  <c r="J170" i="1"/>
  <c r="K170" i="1"/>
  <c r="Z170" i="1" s="1"/>
  <c r="L170" i="1"/>
  <c r="I171" i="1"/>
  <c r="J171" i="1"/>
  <c r="K171" i="1"/>
  <c r="Z171" i="1" s="1"/>
  <c r="L171" i="1"/>
  <c r="I172" i="1"/>
  <c r="J172" i="1"/>
  <c r="K172" i="1"/>
  <c r="Z172" i="1" s="1"/>
  <c r="L172" i="1"/>
  <c r="I173" i="1"/>
  <c r="J173" i="1"/>
  <c r="K173" i="1"/>
  <c r="Z173" i="1" s="1"/>
  <c r="L173" i="1"/>
  <c r="I174" i="1"/>
  <c r="J174" i="1"/>
  <c r="K174" i="1"/>
  <c r="Z174" i="1" s="1"/>
  <c r="L174" i="1"/>
  <c r="I175" i="1"/>
  <c r="J175" i="1"/>
  <c r="K175" i="1"/>
  <c r="Z175" i="1" s="1"/>
  <c r="L175" i="1"/>
  <c r="I176" i="1"/>
  <c r="J176" i="1"/>
  <c r="K176" i="1"/>
  <c r="Z176" i="1" s="1"/>
  <c r="L176" i="1"/>
  <c r="I177" i="1"/>
  <c r="J177" i="1"/>
  <c r="K177" i="1"/>
  <c r="Z177" i="1" s="1"/>
  <c r="L177" i="1"/>
  <c r="I178" i="1"/>
  <c r="J178" i="1"/>
  <c r="K178" i="1"/>
  <c r="Z178" i="1" s="1"/>
  <c r="L178" i="1"/>
  <c r="I179" i="1"/>
  <c r="J179" i="1"/>
  <c r="K179" i="1"/>
  <c r="Z179" i="1" s="1"/>
  <c r="L179" i="1"/>
  <c r="I180" i="1"/>
  <c r="J180" i="1"/>
  <c r="K180" i="1"/>
  <c r="Z180" i="1" s="1"/>
  <c r="L180" i="1"/>
  <c r="I181" i="1"/>
  <c r="J181" i="1"/>
  <c r="K181" i="1"/>
  <c r="Z181" i="1" s="1"/>
  <c r="L181" i="1"/>
  <c r="I182" i="1"/>
  <c r="J182" i="1"/>
  <c r="K182" i="1"/>
  <c r="Z182" i="1" s="1"/>
  <c r="L182" i="1"/>
  <c r="I183" i="1"/>
  <c r="J183" i="1"/>
  <c r="K183" i="1"/>
  <c r="Z183" i="1" s="1"/>
  <c r="L183" i="1"/>
  <c r="I184" i="1"/>
  <c r="J184" i="1"/>
  <c r="K184" i="1"/>
  <c r="Z184" i="1" s="1"/>
  <c r="L184" i="1"/>
  <c r="I185" i="1"/>
  <c r="J185" i="1"/>
  <c r="K185" i="1"/>
  <c r="Z185" i="1" s="1"/>
  <c r="L185" i="1"/>
  <c r="I186" i="1"/>
  <c r="J186" i="1"/>
  <c r="K186" i="1"/>
  <c r="Z186" i="1" s="1"/>
  <c r="L186" i="1"/>
  <c r="I187" i="1"/>
  <c r="J187" i="1"/>
  <c r="K187" i="1"/>
  <c r="Z187" i="1" s="1"/>
  <c r="L187" i="1"/>
  <c r="I188" i="1"/>
  <c r="J188" i="1"/>
  <c r="K188" i="1"/>
  <c r="Z188" i="1" s="1"/>
  <c r="L188" i="1"/>
  <c r="I189" i="1"/>
  <c r="J189" i="1"/>
  <c r="K189" i="1"/>
  <c r="Z189" i="1" s="1"/>
  <c r="L189" i="1"/>
  <c r="I190" i="1"/>
  <c r="J190" i="1"/>
  <c r="K190" i="1"/>
  <c r="Z190" i="1" s="1"/>
  <c r="L190" i="1"/>
  <c r="I191" i="1"/>
  <c r="J191" i="1"/>
  <c r="K191" i="1"/>
  <c r="Z191" i="1" s="1"/>
  <c r="L191" i="1"/>
  <c r="I192" i="1"/>
  <c r="J192" i="1"/>
  <c r="K192" i="1"/>
  <c r="Z192" i="1" s="1"/>
  <c r="L192" i="1"/>
  <c r="I193" i="1"/>
  <c r="J193" i="1"/>
  <c r="K193" i="1"/>
  <c r="Z193" i="1" s="1"/>
  <c r="L193" i="1"/>
  <c r="I194" i="1"/>
  <c r="J194" i="1"/>
  <c r="K194" i="1"/>
  <c r="Z194" i="1" s="1"/>
  <c r="L194" i="1"/>
  <c r="I195" i="1"/>
  <c r="J195" i="1"/>
  <c r="K195" i="1"/>
  <c r="Z195" i="1" s="1"/>
  <c r="L195" i="1"/>
  <c r="I196" i="1"/>
  <c r="J196" i="1"/>
  <c r="K196" i="1"/>
  <c r="Z196" i="1" s="1"/>
  <c r="L196" i="1"/>
  <c r="I197" i="1"/>
  <c r="J197" i="1"/>
  <c r="K197" i="1"/>
  <c r="Z197" i="1" s="1"/>
  <c r="L197" i="1"/>
  <c r="I198" i="1"/>
  <c r="J198" i="1"/>
  <c r="K198" i="1"/>
  <c r="Z198" i="1" s="1"/>
  <c r="L198" i="1"/>
  <c r="I199" i="1"/>
  <c r="J199" i="1"/>
  <c r="K199" i="1"/>
  <c r="Z199" i="1" s="1"/>
  <c r="L199" i="1"/>
  <c r="I200" i="1"/>
  <c r="J200" i="1"/>
  <c r="K200" i="1"/>
  <c r="Z200" i="1" s="1"/>
  <c r="L200" i="1"/>
  <c r="I201" i="1"/>
  <c r="J201" i="1"/>
  <c r="K201" i="1"/>
  <c r="Z201" i="1" s="1"/>
  <c r="L201" i="1"/>
  <c r="I202" i="1"/>
  <c r="J202" i="1"/>
  <c r="K202" i="1"/>
  <c r="Z202" i="1" s="1"/>
  <c r="L202" i="1"/>
  <c r="I203" i="1"/>
  <c r="J203" i="1"/>
  <c r="K203" i="1"/>
  <c r="Z203" i="1" s="1"/>
  <c r="L203" i="1"/>
  <c r="I204" i="1"/>
  <c r="J204" i="1"/>
  <c r="K204" i="1"/>
  <c r="Z204" i="1" s="1"/>
  <c r="L204" i="1"/>
  <c r="I205" i="1"/>
  <c r="J205" i="1"/>
  <c r="K205" i="1"/>
  <c r="Z205" i="1" s="1"/>
  <c r="L205" i="1"/>
  <c r="I206" i="1"/>
  <c r="J206" i="1"/>
  <c r="K206" i="1"/>
  <c r="Z206" i="1" s="1"/>
  <c r="L206" i="1"/>
  <c r="I207" i="1"/>
  <c r="J207" i="1"/>
  <c r="K207" i="1"/>
  <c r="Z207" i="1" s="1"/>
  <c r="L207" i="1"/>
  <c r="I208" i="1"/>
  <c r="J208" i="1"/>
  <c r="K208" i="1"/>
  <c r="Z208" i="1" s="1"/>
  <c r="L208" i="1"/>
  <c r="I209" i="1"/>
  <c r="J209" i="1"/>
  <c r="K209" i="1"/>
  <c r="Z209" i="1" s="1"/>
  <c r="L209" i="1"/>
  <c r="I210" i="1"/>
  <c r="J210" i="1"/>
  <c r="K210" i="1"/>
  <c r="Z210" i="1" s="1"/>
  <c r="L210" i="1"/>
  <c r="I211" i="1"/>
  <c r="J211" i="1"/>
  <c r="K211" i="1"/>
  <c r="Z211" i="1" s="1"/>
  <c r="L211" i="1"/>
  <c r="I212" i="1"/>
  <c r="J212" i="1"/>
  <c r="K212" i="1"/>
  <c r="Z212" i="1" s="1"/>
  <c r="L212" i="1"/>
  <c r="I213" i="1"/>
  <c r="J213" i="1"/>
  <c r="K213" i="1"/>
  <c r="Z213" i="1" s="1"/>
  <c r="L213" i="1"/>
  <c r="I214" i="1"/>
  <c r="J214" i="1"/>
  <c r="K214" i="1"/>
  <c r="Z214" i="1" s="1"/>
  <c r="L214" i="1"/>
  <c r="I215" i="1"/>
  <c r="J215" i="1"/>
  <c r="K215" i="1"/>
  <c r="Z215" i="1" s="1"/>
  <c r="L215" i="1"/>
  <c r="I216" i="1"/>
  <c r="J216" i="1"/>
  <c r="K216" i="1"/>
  <c r="Z216" i="1" s="1"/>
  <c r="L216" i="1"/>
  <c r="I217" i="1"/>
  <c r="J217" i="1"/>
  <c r="K217" i="1"/>
  <c r="Z217" i="1" s="1"/>
  <c r="L217" i="1"/>
  <c r="I218" i="1"/>
  <c r="J218" i="1"/>
  <c r="K218" i="1"/>
  <c r="Z218" i="1" s="1"/>
  <c r="L218" i="1"/>
  <c r="I219" i="1"/>
  <c r="J219" i="1"/>
  <c r="K219" i="1"/>
  <c r="Z219" i="1" s="1"/>
  <c r="L219" i="1"/>
  <c r="I220" i="1"/>
  <c r="J220" i="1"/>
  <c r="K220" i="1"/>
  <c r="Z220" i="1" s="1"/>
  <c r="L220" i="1"/>
  <c r="I221" i="1"/>
  <c r="J221" i="1"/>
  <c r="K221" i="1"/>
  <c r="Z221" i="1" s="1"/>
  <c r="L221" i="1"/>
  <c r="I222" i="1"/>
  <c r="J222" i="1"/>
  <c r="K222" i="1"/>
  <c r="Z222" i="1" s="1"/>
  <c r="L222" i="1"/>
  <c r="I223" i="1"/>
  <c r="J223" i="1"/>
  <c r="K223" i="1"/>
  <c r="Z223" i="1" s="1"/>
  <c r="L223" i="1"/>
  <c r="I224" i="1"/>
  <c r="J224" i="1"/>
  <c r="K224" i="1"/>
  <c r="Z224" i="1" s="1"/>
  <c r="L224" i="1"/>
  <c r="I225" i="1"/>
  <c r="J225" i="1"/>
  <c r="K225" i="1"/>
  <c r="Z225" i="1" s="1"/>
  <c r="L225" i="1"/>
  <c r="I226" i="1"/>
  <c r="J226" i="1"/>
  <c r="K226" i="1"/>
  <c r="Z226" i="1" s="1"/>
  <c r="L226" i="1"/>
  <c r="I227" i="1"/>
  <c r="J227" i="1"/>
  <c r="K227" i="1"/>
  <c r="Z227" i="1" s="1"/>
  <c r="L227" i="1"/>
  <c r="I228" i="1"/>
  <c r="J228" i="1"/>
  <c r="K228" i="1"/>
  <c r="Z228" i="1" s="1"/>
  <c r="L228" i="1"/>
  <c r="I229" i="1"/>
  <c r="J229" i="1"/>
  <c r="K229" i="1"/>
  <c r="Z229" i="1" s="1"/>
  <c r="L229" i="1"/>
  <c r="I230" i="1"/>
  <c r="J230" i="1"/>
  <c r="K230" i="1"/>
  <c r="Z230" i="1" s="1"/>
  <c r="L230" i="1"/>
  <c r="I231" i="1"/>
  <c r="J231" i="1"/>
  <c r="K231" i="1"/>
  <c r="Z231" i="1" s="1"/>
  <c r="L231" i="1"/>
  <c r="I232" i="1"/>
  <c r="J232" i="1"/>
  <c r="K232" i="1"/>
  <c r="Z232" i="1" s="1"/>
  <c r="L232" i="1"/>
  <c r="I233" i="1"/>
  <c r="J233" i="1"/>
  <c r="K233" i="1"/>
  <c r="Z233" i="1" s="1"/>
  <c r="L233" i="1"/>
  <c r="I234" i="1"/>
  <c r="J234" i="1"/>
  <c r="K234" i="1"/>
  <c r="Z234" i="1" s="1"/>
  <c r="L234" i="1"/>
  <c r="I235" i="1"/>
  <c r="J235" i="1"/>
  <c r="K235" i="1"/>
  <c r="Z235" i="1" s="1"/>
  <c r="L235" i="1"/>
  <c r="I236" i="1"/>
  <c r="J236" i="1"/>
  <c r="K236" i="1"/>
  <c r="Z236" i="1" s="1"/>
  <c r="L236" i="1"/>
  <c r="I237" i="1"/>
  <c r="J237" i="1"/>
  <c r="K237" i="1"/>
  <c r="Z237" i="1" s="1"/>
  <c r="L237" i="1"/>
  <c r="I238" i="1"/>
  <c r="J238" i="1"/>
  <c r="K238" i="1"/>
  <c r="Z238" i="1" s="1"/>
  <c r="L238" i="1"/>
  <c r="I239" i="1"/>
  <c r="J239" i="1"/>
  <c r="K239" i="1"/>
  <c r="Z239" i="1" s="1"/>
  <c r="L239" i="1"/>
  <c r="I240" i="1"/>
  <c r="J240" i="1"/>
  <c r="K240" i="1"/>
  <c r="Z240" i="1" s="1"/>
  <c r="L240" i="1"/>
  <c r="I241" i="1"/>
  <c r="J241" i="1"/>
  <c r="K241" i="1"/>
  <c r="Z241" i="1" s="1"/>
  <c r="L241" i="1"/>
  <c r="I242" i="1"/>
  <c r="J242" i="1"/>
  <c r="K242" i="1"/>
  <c r="Z242" i="1" s="1"/>
  <c r="L242" i="1"/>
  <c r="I243" i="1"/>
  <c r="J243" i="1"/>
  <c r="K243" i="1"/>
  <c r="Z243" i="1" s="1"/>
  <c r="L243" i="1"/>
  <c r="I244" i="1"/>
  <c r="J244" i="1"/>
  <c r="K244" i="1"/>
  <c r="Z244" i="1" s="1"/>
  <c r="L244" i="1"/>
  <c r="I245" i="1"/>
  <c r="J245" i="1"/>
  <c r="K245" i="1"/>
  <c r="Z245" i="1" s="1"/>
  <c r="L245" i="1"/>
  <c r="I246" i="1"/>
  <c r="J246" i="1"/>
  <c r="K246" i="1"/>
  <c r="Z246" i="1" s="1"/>
  <c r="L246" i="1"/>
  <c r="I247" i="1"/>
  <c r="J247" i="1"/>
  <c r="K247" i="1"/>
  <c r="Z247" i="1" s="1"/>
  <c r="L247" i="1"/>
  <c r="I248" i="1"/>
  <c r="J248" i="1"/>
  <c r="K248" i="1"/>
  <c r="Z248" i="1" s="1"/>
  <c r="L248" i="1"/>
  <c r="I249" i="1"/>
  <c r="J249" i="1"/>
  <c r="K249" i="1"/>
  <c r="Z249" i="1" s="1"/>
  <c r="L249" i="1"/>
  <c r="I250" i="1"/>
  <c r="J250" i="1"/>
  <c r="K250" i="1"/>
  <c r="Z250" i="1" s="1"/>
  <c r="L250" i="1"/>
  <c r="I251" i="1"/>
  <c r="J251" i="1"/>
  <c r="K251" i="1"/>
  <c r="Z251" i="1" s="1"/>
  <c r="L251" i="1"/>
  <c r="I252" i="1"/>
  <c r="J252" i="1"/>
  <c r="K252" i="1"/>
  <c r="Z252" i="1" s="1"/>
  <c r="L252" i="1"/>
  <c r="I253" i="1"/>
  <c r="J253" i="1"/>
  <c r="K253" i="1"/>
  <c r="Z253" i="1" s="1"/>
  <c r="L253" i="1"/>
  <c r="I254" i="1"/>
  <c r="J254" i="1"/>
  <c r="K254" i="1"/>
  <c r="Z254" i="1" s="1"/>
  <c r="L254" i="1"/>
  <c r="I255" i="1"/>
  <c r="J255" i="1"/>
  <c r="K255" i="1"/>
  <c r="Z255" i="1" s="1"/>
  <c r="L255" i="1"/>
  <c r="I256" i="1"/>
  <c r="J256" i="1"/>
  <c r="K256" i="1"/>
  <c r="Z256" i="1" s="1"/>
  <c r="L256" i="1"/>
  <c r="I257" i="1"/>
  <c r="J257" i="1"/>
  <c r="K257" i="1"/>
  <c r="Z257" i="1" s="1"/>
  <c r="L257" i="1"/>
  <c r="I258" i="1"/>
  <c r="J258" i="1"/>
  <c r="K258" i="1"/>
  <c r="Z258" i="1" s="1"/>
  <c r="L258" i="1"/>
  <c r="I259" i="1"/>
  <c r="J259" i="1"/>
  <c r="K259" i="1"/>
  <c r="Z259" i="1" s="1"/>
  <c r="L259" i="1"/>
  <c r="I260" i="1"/>
  <c r="J260" i="1"/>
  <c r="K260" i="1"/>
  <c r="Z260" i="1" s="1"/>
  <c r="L260" i="1"/>
  <c r="I261" i="1"/>
  <c r="J261" i="1"/>
  <c r="K261" i="1"/>
  <c r="Z261" i="1" s="1"/>
  <c r="L261" i="1"/>
  <c r="I262" i="1"/>
  <c r="J262" i="1"/>
  <c r="K262" i="1"/>
  <c r="Z262" i="1" s="1"/>
  <c r="L262" i="1"/>
  <c r="I263" i="1"/>
  <c r="J263" i="1"/>
  <c r="K263" i="1"/>
  <c r="Z263" i="1" s="1"/>
  <c r="L263" i="1"/>
  <c r="I264" i="1"/>
  <c r="J264" i="1"/>
  <c r="K264" i="1"/>
  <c r="Z264" i="1" s="1"/>
  <c r="L264" i="1"/>
  <c r="I265" i="1"/>
  <c r="J265" i="1"/>
  <c r="K265" i="1"/>
  <c r="Z265" i="1" s="1"/>
  <c r="L265" i="1"/>
  <c r="I266" i="1"/>
  <c r="J266" i="1"/>
  <c r="K266" i="1"/>
  <c r="Z266" i="1" s="1"/>
  <c r="L266" i="1"/>
  <c r="I267" i="1"/>
  <c r="J267" i="1"/>
  <c r="K267" i="1"/>
  <c r="Z267" i="1" s="1"/>
  <c r="L267" i="1"/>
  <c r="I268" i="1"/>
  <c r="J268" i="1"/>
  <c r="K268" i="1"/>
  <c r="Z268" i="1" s="1"/>
  <c r="L268" i="1"/>
  <c r="I269" i="1"/>
  <c r="J269" i="1"/>
  <c r="K269" i="1"/>
  <c r="Z269" i="1" s="1"/>
  <c r="L269" i="1"/>
  <c r="I270" i="1"/>
  <c r="J270" i="1"/>
  <c r="K270" i="1"/>
  <c r="Z270" i="1" s="1"/>
  <c r="L270" i="1"/>
  <c r="I271" i="1"/>
  <c r="J271" i="1"/>
  <c r="K271" i="1"/>
  <c r="Z271" i="1" s="1"/>
  <c r="L271" i="1"/>
  <c r="I272" i="1"/>
  <c r="J272" i="1"/>
  <c r="K272" i="1"/>
  <c r="Z272" i="1" s="1"/>
  <c r="L272" i="1"/>
  <c r="I273" i="1"/>
  <c r="J273" i="1"/>
  <c r="K273" i="1"/>
  <c r="Z273" i="1" s="1"/>
  <c r="L273" i="1"/>
  <c r="I274" i="1"/>
  <c r="J274" i="1"/>
  <c r="K274" i="1"/>
  <c r="Z274" i="1" s="1"/>
  <c r="L274" i="1"/>
  <c r="I275" i="1"/>
  <c r="J275" i="1"/>
  <c r="K275" i="1"/>
  <c r="Z275" i="1" s="1"/>
  <c r="L275" i="1"/>
  <c r="I276" i="1"/>
  <c r="J276" i="1"/>
  <c r="K276" i="1"/>
  <c r="Z276" i="1" s="1"/>
  <c r="L276" i="1"/>
  <c r="I277" i="1"/>
  <c r="J277" i="1"/>
  <c r="K277" i="1"/>
  <c r="Z277" i="1" s="1"/>
  <c r="L277" i="1"/>
  <c r="I278" i="1"/>
  <c r="J278" i="1"/>
  <c r="K278" i="1"/>
  <c r="Z278" i="1" s="1"/>
  <c r="L278" i="1"/>
  <c r="I279" i="1"/>
  <c r="J279" i="1"/>
  <c r="K279" i="1"/>
  <c r="Z279" i="1" s="1"/>
  <c r="L279" i="1"/>
  <c r="I280" i="1"/>
  <c r="J280" i="1"/>
  <c r="K280" i="1"/>
  <c r="Z280" i="1" s="1"/>
  <c r="L280" i="1"/>
  <c r="I281" i="1"/>
  <c r="J281" i="1"/>
  <c r="K281" i="1"/>
  <c r="Z281" i="1" s="1"/>
  <c r="L281" i="1"/>
  <c r="I282" i="1"/>
  <c r="J282" i="1"/>
  <c r="K282" i="1"/>
  <c r="Z282" i="1" s="1"/>
  <c r="L282" i="1"/>
  <c r="I283" i="1"/>
  <c r="J283" i="1"/>
  <c r="K283" i="1"/>
  <c r="Z283" i="1" s="1"/>
  <c r="L283" i="1"/>
  <c r="I284" i="1"/>
  <c r="J284" i="1"/>
  <c r="K284" i="1"/>
  <c r="Z284" i="1" s="1"/>
  <c r="L284" i="1"/>
  <c r="I285" i="1"/>
  <c r="J285" i="1"/>
  <c r="K285" i="1"/>
  <c r="Z285" i="1" s="1"/>
  <c r="L285" i="1"/>
  <c r="I286" i="1"/>
  <c r="J286" i="1"/>
  <c r="K286" i="1"/>
  <c r="Z286" i="1" s="1"/>
  <c r="L286" i="1"/>
  <c r="I287" i="1"/>
  <c r="J287" i="1"/>
  <c r="K287" i="1"/>
  <c r="Z287" i="1" s="1"/>
  <c r="L287" i="1"/>
  <c r="I288" i="1"/>
  <c r="J288" i="1"/>
  <c r="K288" i="1"/>
  <c r="Z288" i="1" s="1"/>
  <c r="L288" i="1"/>
  <c r="I289" i="1"/>
  <c r="J289" i="1"/>
  <c r="K289" i="1"/>
  <c r="Z289" i="1" s="1"/>
  <c r="L289" i="1"/>
  <c r="I290" i="1"/>
  <c r="J290" i="1"/>
  <c r="K290" i="1"/>
  <c r="Z290" i="1" s="1"/>
  <c r="L290" i="1"/>
  <c r="I291" i="1"/>
  <c r="J291" i="1"/>
  <c r="K291" i="1"/>
  <c r="Z291" i="1" s="1"/>
  <c r="L291" i="1"/>
  <c r="I292" i="1"/>
  <c r="J292" i="1"/>
  <c r="K292" i="1"/>
  <c r="Z292" i="1" s="1"/>
  <c r="L292" i="1"/>
  <c r="I293" i="1"/>
  <c r="J293" i="1"/>
  <c r="K293" i="1"/>
  <c r="Z293" i="1" s="1"/>
  <c r="L293" i="1"/>
  <c r="I294" i="1"/>
  <c r="J294" i="1"/>
  <c r="K294" i="1"/>
  <c r="Z294" i="1" s="1"/>
  <c r="L294" i="1"/>
  <c r="I295" i="1"/>
  <c r="J295" i="1"/>
  <c r="K295" i="1"/>
  <c r="Z295" i="1" s="1"/>
  <c r="L295" i="1"/>
  <c r="I296" i="1"/>
  <c r="J296" i="1"/>
  <c r="K296" i="1"/>
  <c r="Z296" i="1" s="1"/>
  <c r="L296" i="1"/>
  <c r="I297" i="1"/>
  <c r="J297" i="1"/>
  <c r="K297" i="1"/>
  <c r="Z297" i="1" s="1"/>
  <c r="L297" i="1"/>
  <c r="I298" i="1"/>
  <c r="J298" i="1"/>
  <c r="K298" i="1"/>
  <c r="Z298" i="1" s="1"/>
  <c r="L298" i="1"/>
  <c r="I299" i="1"/>
  <c r="J299" i="1"/>
  <c r="K299" i="1"/>
  <c r="Z299" i="1" s="1"/>
  <c r="L299" i="1"/>
  <c r="I300" i="1"/>
  <c r="J300" i="1"/>
  <c r="K300" i="1"/>
  <c r="Z300" i="1" s="1"/>
  <c r="L300" i="1"/>
  <c r="I301" i="1"/>
  <c r="J301" i="1"/>
  <c r="K301" i="1"/>
  <c r="Z301" i="1" s="1"/>
  <c r="L301" i="1"/>
  <c r="I302" i="1"/>
  <c r="J302" i="1"/>
  <c r="K302" i="1"/>
  <c r="Z302" i="1" s="1"/>
  <c r="L302" i="1"/>
  <c r="I303" i="1"/>
  <c r="J303" i="1"/>
  <c r="K303" i="1"/>
  <c r="Z303" i="1" s="1"/>
  <c r="L303" i="1"/>
  <c r="I304" i="1"/>
  <c r="J304" i="1"/>
  <c r="K304" i="1"/>
  <c r="Z304" i="1" s="1"/>
  <c r="L304" i="1"/>
  <c r="I305" i="1"/>
  <c r="J305" i="1"/>
  <c r="K305" i="1"/>
  <c r="Z305" i="1" s="1"/>
  <c r="L305" i="1"/>
  <c r="I306" i="1"/>
  <c r="J306" i="1"/>
  <c r="K306" i="1"/>
  <c r="Z306" i="1" s="1"/>
  <c r="L306" i="1"/>
  <c r="I307" i="1"/>
  <c r="J307" i="1"/>
  <c r="K307" i="1"/>
  <c r="Z307" i="1" s="1"/>
  <c r="L307" i="1"/>
  <c r="I308" i="1"/>
  <c r="J308" i="1"/>
  <c r="K308" i="1"/>
  <c r="Z308" i="1" s="1"/>
  <c r="L308" i="1"/>
  <c r="I309" i="1"/>
  <c r="J309" i="1"/>
  <c r="K309" i="1"/>
  <c r="Z309" i="1" s="1"/>
  <c r="L309" i="1"/>
  <c r="I310" i="1"/>
  <c r="J310" i="1"/>
  <c r="K310" i="1"/>
  <c r="Z310" i="1" s="1"/>
  <c r="L310" i="1"/>
  <c r="I311" i="1"/>
  <c r="J311" i="1"/>
  <c r="K311" i="1"/>
  <c r="Z311" i="1" s="1"/>
  <c r="L311" i="1"/>
  <c r="I312" i="1"/>
  <c r="J312" i="1"/>
  <c r="K312" i="1"/>
  <c r="Z312" i="1" s="1"/>
  <c r="L312" i="1"/>
  <c r="I313" i="1"/>
  <c r="J313" i="1"/>
  <c r="K313" i="1"/>
  <c r="Z313" i="1" s="1"/>
  <c r="L313" i="1"/>
  <c r="I314" i="1"/>
  <c r="J314" i="1"/>
  <c r="K314" i="1"/>
  <c r="Z314" i="1" s="1"/>
  <c r="L314" i="1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D22" i="3"/>
  <c r="F21" i="3"/>
  <c r="E21" i="3"/>
  <c r="D21" i="3"/>
  <c r="F20" i="3"/>
  <c r="E20" i="3"/>
  <c r="D20" i="3"/>
  <c r="F19" i="3"/>
  <c r="E19" i="3"/>
  <c r="D19" i="3"/>
  <c r="F18" i="3"/>
  <c r="E18" i="3"/>
  <c r="D18" i="3"/>
  <c r="F17" i="3"/>
  <c r="E17" i="3"/>
  <c r="D17" i="3"/>
  <c r="F16" i="3"/>
  <c r="E16" i="3"/>
  <c r="D16" i="3"/>
  <c r="F15" i="3"/>
  <c r="E15" i="3"/>
  <c r="D15" i="3"/>
  <c r="F14" i="3"/>
  <c r="E14" i="3"/>
  <c r="D14" i="3"/>
  <c r="F13" i="3"/>
  <c r="E13" i="3"/>
  <c r="D13" i="3"/>
  <c r="AB13" i="1"/>
  <c r="AB10" i="1" s="1"/>
  <c r="AA13" i="1"/>
  <c r="AA10" i="1" s="1"/>
  <c r="K13" i="1"/>
  <c r="Z13" i="1" s="1"/>
  <c r="J13" i="1"/>
  <c r="I13" i="1"/>
  <c r="L13" i="1"/>
  <c r="Y10" i="1"/>
  <c r="X10" i="1"/>
  <c r="Z10" i="1" l="1"/>
</calcChain>
</file>

<file path=xl/sharedStrings.xml><?xml version="1.0" encoding="utf-8"?>
<sst xmlns="http://schemas.openxmlformats.org/spreadsheetml/2006/main" count="3551" uniqueCount="1188">
  <si>
    <t>Дата актуальности:</t>
  </si>
  <si>
    <t>Установите свою скидку</t>
  </si>
  <si>
    <t>Контактный телефон:</t>
  </si>
  <si>
    <t>8-800-333-88-15</t>
  </si>
  <si>
    <t>Основная</t>
  </si>
  <si>
    <t>info@ekf.su</t>
  </si>
  <si>
    <t>Готовые типовые решения</t>
  </si>
  <si>
    <t>3Д модели</t>
  </si>
  <si>
    <t>Электрорешения для устойчивого будущего</t>
  </si>
  <si>
    <t>Калькуляторы/конфигураторы</t>
  </si>
  <si>
    <t>ИТОГО</t>
  </si>
  <si>
    <t>Артикул</t>
  </si>
  <si>
    <t>Номенклатура</t>
  </si>
  <si>
    <t>Ссылка на фото</t>
  </si>
  <si>
    <t>Фото</t>
  </si>
  <si>
    <t>Заказ</t>
  </si>
  <si>
    <t>Ед.</t>
  </si>
  <si>
    <t>Базовая цена, с НДС</t>
  </si>
  <si>
    <t>Базовая цена, без НДС</t>
  </si>
  <si>
    <t>Цена РОЦ, с НДС</t>
  </si>
  <si>
    <t>Цена РРЦ, с НДС</t>
  </si>
  <si>
    <t>Цена с учетом скидок, с НДС</t>
  </si>
  <si>
    <t>Цена с учетом скидок, без НДС</t>
  </si>
  <si>
    <t>Новинка</t>
  </si>
  <si>
    <t>Мин. норма отпуска</t>
  </si>
  <si>
    <t>Кол-во в упаковке</t>
  </si>
  <si>
    <t>Кол-во в трансп. коробке</t>
  </si>
  <si>
    <t>1 уровень иерархии</t>
  </si>
  <si>
    <t>2 уровень иерархии</t>
  </si>
  <si>
    <t>3 уровень иерархии</t>
  </si>
  <si>
    <t>4 уровень иерархии</t>
  </si>
  <si>
    <t>Статус товара</t>
  </si>
  <si>
    <t>Серия номенклатуры</t>
  </si>
  <si>
    <t>Ускоренная доставка</t>
  </si>
  <si>
    <t>Вес баз. ед.</t>
  </si>
  <si>
    <t>Объем баз. ед.</t>
  </si>
  <si>
    <t>Сумма</t>
  </si>
  <si>
    <t>Вес</t>
  </si>
  <si>
    <t>Объем</t>
  </si>
  <si>
    <t>шт</t>
  </si>
  <si>
    <t>Регулярная</t>
  </si>
  <si>
    <t>8-800-333-88-17</t>
  </si>
  <si>
    <t>КАЧЕСТВО, ДОСТУПНОЕ ЛЮДЯМ</t>
  </si>
  <si>
    <t>Рекламная продукция</t>
  </si>
  <si>
    <t>Базовая цена</t>
  </si>
  <si>
    <t>Цена с НДС</t>
  </si>
  <si>
    <t>Выставочное оборудование</t>
  </si>
  <si>
    <t>Г0115</t>
  </si>
  <si>
    <t>Пластиковая табличка с логотипом (больш.стенд)</t>
  </si>
  <si>
    <t>На списание</t>
  </si>
  <si>
    <t>К1337</t>
  </si>
  <si>
    <t>01 Мастер-каталог 26</t>
  </si>
  <si>
    <t>01 Мастер-каталог 27</t>
  </si>
  <si>
    <t>01 Мастер-каталог 28</t>
  </si>
  <si>
    <t>p9946</t>
  </si>
  <si>
    <t>Альбом типовых решений "Лоток"</t>
  </si>
  <si>
    <t>Буклет о компании EKF_l</t>
  </si>
  <si>
    <t>е5811</t>
  </si>
  <si>
    <t>Карман навесной под буклеты</t>
  </si>
  <si>
    <t>Л9058</t>
  </si>
  <si>
    <t>Каталог решений АПК</t>
  </si>
  <si>
    <t>Каталог электрика</t>
  </si>
  <si>
    <t>1003КП</t>
  </si>
  <si>
    <t>Книга продаж v.3</t>
  </si>
  <si>
    <t>Мастер-каталог 24</t>
  </si>
  <si>
    <t>3108plakat</t>
  </si>
  <si>
    <t>Плакат "Как сделать ваш дом уютным? " (594*841мм)</t>
  </si>
  <si>
    <t>Плакат "НКУ 2016"</t>
  </si>
  <si>
    <t>pp9210</t>
  </si>
  <si>
    <t>Стеллаж прямой 65А</t>
  </si>
  <si>
    <t>Ю1281</t>
  </si>
  <si>
    <t>Воблер Лучшая цена</t>
  </si>
  <si>
    <t>Полиграфическая продукция</t>
  </si>
  <si>
    <t>Альбом типовых решений "Молниезащита"</t>
  </si>
  <si>
    <t>Ассортиментный буклет EKF</t>
  </si>
  <si>
    <t>ж9424</t>
  </si>
  <si>
    <t>Каталог "Averes"</t>
  </si>
  <si>
    <t xml:space="preserve">шт </t>
  </si>
  <si>
    <t>ж9545</t>
  </si>
  <si>
    <t>Каталог «Решения по промышленности»</t>
  </si>
  <si>
    <t>и9043</t>
  </si>
  <si>
    <t>Каталог для проектировщиков</t>
  </si>
  <si>
    <t>К2427</t>
  </si>
  <si>
    <t>Каталог решений АВР</t>
  </si>
  <si>
    <t>C0630</t>
  </si>
  <si>
    <t>Книга продаж v.5</t>
  </si>
  <si>
    <t xml:space="preserve">Мастер-каталог (английская версия) </t>
  </si>
  <si>
    <t>Мастер-каталог 29</t>
  </si>
  <si>
    <t>Стойка напольная для полиграфии</t>
  </si>
  <si>
    <t>К2073</t>
  </si>
  <si>
    <t>Табличка в машину</t>
  </si>
  <si>
    <t xml:space="preserve">Презентеры </t>
  </si>
  <si>
    <t>и9184</t>
  </si>
  <si>
    <t>Диспенсер для изолент</t>
  </si>
  <si>
    <t>и9718</t>
  </si>
  <si>
    <t>Презентер "AVERES"</t>
  </si>
  <si>
    <t>Презентер "PROxima для модульной автоматики"</t>
  </si>
  <si>
    <t>Презентер "Изолента SafeFlex"</t>
  </si>
  <si>
    <t>K1117</t>
  </si>
  <si>
    <t>Презентер "Каучуковые разъёмы"</t>
  </si>
  <si>
    <t>Презентер "Лоток T-Line"</t>
  </si>
  <si>
    <t>Презентер "Минск"</t>
  </si>
  <si>
    <t>C0613</t>
  </si>
  <si>
    <t>Презентер "Светосигнальная арматура XB4"</t>
  </si>
  <si>
    <t>Презентер "Электроустановка ОП"</t>
  </si>
  <si>
    <t>Стеллажи EKF</t>
  </si>
  <si>
    <t>Корзина для стеллажа 100</t>
  </si>
  <si>
    <t>Корзина для стеллажа 60</t>
  </si>
  <si>
    <t>Перегородка к корзине</t>
  </si>
  <si>
    <t>Полка для стеллажа 100</t>
  </si>
  <si>
    <t>p9209</t>
  </si>
  <si>
    <t>Стеллаж Готовое решение №1</t>
  </si>
  <si>
    <t>p9173</t>
  </si>
  <si>
    <t>Стеллаж Готовое решение №2</t>
  </si>
  <si>
    <t>p8963</t>
  </si>
  <si>
    <t>Стеллаж прямой 100А</t>
  </si>
  <si>
    <t>p9170</t>
  </si>
  <si>
    <t>Стеллаж прямой 100В</t>
  </si>
  <si>
    <t>p9171</t>
  </si>
  <si>
    <t>Стеллаж прямой 100С</t>
  </si>
  <si>
    <t>p9210</t>
  </si>
  <si>
    <t>p9211</t>
  </si>
  <si>
    <t>Стеллаж прямой 65В</t>
  </si>
  <si>
    <t>p9172</t>
  </si>
  <si>
    <t>Стеллаж прямой 65С</t>
  </si>
  <si>
    <t>p9212</t>
  </si>
  <si>
    <t>Стеллаж Угол А</t>
  </si>
  <si>
    <t>p9213</t>
  </si>
  <si>
    <t>Стеллаж Угол В</t>
  </si>
  <si>
    <t>p9214</t>
  </si>
  <si>
    <t>Стеллаж Угол С</t>
  </si>
  <si>
    <t>Сувенирная продукция</t>
  </si>
  <si>
    <t>Брендированная сумка Avoid injury</t>
  </si>
  <si>
    <t>Брендированная сумка ВТ ОМ</t>
  </si>
  <si>
    <t>Брендированная сумка Проводник</t>
  </si>
  <si>
    <t xml:space="preserve">Стенды </t>
  </si>
  <si>
    <t>К0444</t>
  </si>
  <si>
    <t>Министенд "АВТОМАТИЧЕСКИЙ ВВОД РЕЗЕРВА"</t>
  </si>
  <si>
    <t>p5746</t>
  </si>
  <si>
    <t>Министенд "АППАРАТУРА УПРАВЛЕНИЯ ДЛЯ АВР"</t>
  </si>
  <si>
    <t>Министенд "АСИП"</t>
  </si>
  <si>
    <t>C0376</t>
  </si>
  <si>
    <t>Министенд "ГЕРМЕТИЧНЫЕ КАБЕЛЬНЫЕ КОННЕКТОРЫ"</t>
  </si>
  <si>
    <t>o6324</t>
  </si>
  <si>
    <t>Министенд "КОМПЛЕКСНАЯ ЗАЩИТА"</t>
  </si>
  <si>
    <t>К0441</t>
  </si>
  <si>
    <t>Министенд "МОНТАЖ НАРУЖНОЙ ПРОВОДКИ"</t>
  </si>
  <si>
    <t>К0442</t>
  </si>
  <si>
    <t>Министенд "МОНТАЖ СКРЫТОЙ ПРОВОДКИ"</t>
  </si>
  <si>
    <t>К0443</t>
  </si>
  <si>
    <t>Министенд "НАДЕЖНАЯ ЭЛЕКТРИКА ДЛЯ КВАРТИРЫ"</t>
  </si>
  <si>
    <t>К0440</t>
  </si>
  <si>
    <t>Министенд "ПОДВОД ЭЛЕКТРОЭНЕРГИИ К ЧАСТНОМУ ДОМУ"</t>
  </si>
  <si>
    <t>К0445</t>
  </si>
  <si>
    <t>Министенд "ПОДКЛЮЧЕНИЕ ЭЛЕКТРОПРИБОРОВ НА САДОВОМ УЧАСТКЕ"</t>
  </si>
  <si>
    <t>К0439</t>
  </si>
  <si>
    <t>Министенд "РЕЛЕЙНАЯ АВТОМАТИКА ДЛЯ ДОМА И КВАРТИРЫ"</t>
  </si>
  <si>
    <t>и9438</t>
  </si>
  <si>
    <t>Министенд "РЕШЕНИЯ ДЛЯ ПРОМЫШЛЕННОСТИ"</t>
  </si>
  <si>
    <t>К0438</t>
  </si>
  <si>
    <t>Министенд "СИСТЕМЫ УПРАВЛЕНИЯ МИКРОКЛИМАТОМ"</t>
  </si>
  <si>
    <t>и9719</t>
  </si>
  <si>
    <t>Министенд "ЭЛЕКТРОТЕХНИКА EKF ДЛЯ ДОМА"</t>
  </si>
  <si>
    <t>К0437</t>
  </si>
  <si>
    <t>Министенд "ЭФФЕКТИВНОЕ УПРАВЛЕНИЕ ЭЛЕКТРОДИГАТЕЛЕМ"</t>
  </si>
  <si>
    <t>и9015</t>
  </si>
  <si>
    <t>Стенд "AVERES"</t>
  </si>
  <si>
    <t>ж9331</t>
  </si>
  <si>
    <t>Стенд "BASIC"</t>
  </si>
  <si>
    <t>Стенд "АКСЕССУАРЫ ДЛЯ ЭЛЕКТРОЩИТОВ"</t>
  </si>
  <si>
    <t>шт (1 )</t>
  </si>
  <si>
    <t>Стенд "АППАРАТУРА ИЗМЕРЕНИЯ"</t>
  </si>
  <si>
    <t>К0316</t>
  </si>
  <si>
    <t>Стенд "ВЫКЛЮЧАТЕЛИ - РАЗЪЕДИНИТЕЛИ"</t>
  </si>
  <si>
    <t>Стенд "ГОФРИРОВАННЫЕ И ЖЁСТКИЕ ТРУБЫ, МЕТАЛЛОРУКАВ И АКСЕССУАРЫ" "Гофрированные и жесткие трубы, металлорукав и аксессуары 2016"</t>
  </si>
  <si>
    <t>C0375</t>
  </si>
  <si>
    <t>Стенд "ЗВОНКИ БЫТОВЫЕ"</t>
  </si>
  <si>
    <t>p7830</t>
  </si>
  <si>
    <t>Стенд "ИЗДЕЛИЯ В ЦВЕТЕ ПОД ДЕРЕВО"</t>
  </si>
  <si>
    <t>Стенд "ИЗОЛЯТОРЫ ДЛЯ СИЛОВЫХ ШИН"</t>
  </si>
  <si>
    <t>p015</t>
  </si>
  <si>
    <t>Стенд "ИНСТРУМЕНТ ДЛЯ ОПРЕССОВКИ, РЕЗКИ И СНЯТИЯ ИЗОЛЯЦИИ"</t>
  </si>
  <si>
    <t>Стенд "КАБЕЛЬНЫЙ КАНАЛ EKF-PLAST"</t>
  </si>
  <si>
    <t>ж9333</t>
  </si>
  <si>
    <t>Стенд "КОММУТАЦИОННАЯ АППАРАТУРА"</t>
  </si>
  <si>
    <t>ж9329</t>
  </si>
  <si>
    <t>Стенд "КОРПУСА ЭЛЕКТРОЩИТОВ МЕТАЛЛИЧЕСКИЕ IP31"</t>
  </si>
  <si>
    <t>ж9328</t>
  </si>
  <si>
    <t>Стенд "КОРПУСА ЭЛЕКТРОЩИТОВ МЕТАЛЛИЧЕСКИЕ IP54"</t>
  </si>
  <si>
    <t>ж9325</t>
  </si>
  <si>
    <t>Стенд "КРЕПЕЖНЫЕ ИЗДЕЛИЯ"</t>
  </si>
  <si>
    <t>c0257</t>
  </si>
  <si>
    <t>СТЕНД "МИНСК ГРУЗИЯ"</t>
  </si>
  <si>
    <t>ж9330</t>
  </si>
  <si>
    <t>Стенд "МОДУЛЬНАЯ АППАРАТУРА"</t>
  </si>
  <si>
    <t>Стенд "МОНТАЖНЫЕ КОРОБКИ"</t>
  </si>
  <si>
    <t>Стенд "НАКОНЕЧНИКИ И ГИЛЬЗЫ"</t>
  </si>
  <si>
    <t>Стенд "РУЧНОЙ МОНТАЖНЫЙ И ДИЭЛЕКТРИЧЕСКИЙ ИНСТРУМЕНТ И СРЕДСТВА ИЗМЕРЕНИЯ"</t>
  </si>
  <si>
    <t>ж36958</t>
  </si>
  <si>
    <t>Стенд "СЕТЕВЫЕ ФИЛЬТРЫ,УДЛИНИТЕЛИ И АКСЕССУАРЫ"</t>
  </si>
  <si>
    <t>ж9332</t>
  </si>
  <si>
    <t>Стенд "СИЛОВЫЕ АВТОМАТИЧЕСКИЕ ВЫКЛЮЧАТЕЛИ"</t>
  </si>
  <si>
    <t>Стенд "СИЛОВЫЕ И ПРОМЫШЛЕННЫЕ РАЗЪЕМЫ"</t>
  </si>
  <si>
    <t>Стенд "СРЕДСТВА АВТОМАТИЗАЦИИ И УПРАВЛЕНИЯ"</t>
  </si>
  <si>
    <t>Стенд "УПРАВЛЕНИЕ И ЗАЩИТА ЭЛЕКТРОДВИГАТЕЛЕЙ"</t>
  </si>
  <si>
    <t>p7829</t>
  </si>
  <si>
    <t>Стенд "УПРАВЛЕНИЕ ОСВЕЩЕНИЕМ"</t>
  </si>
  <si>
    <t>ж9327</t>
  </si>
  <si>
    <t>Стенд "ЩИТЫ РАСПРЕДЕЛИТЕЛЬНЫЕ ПЛАСТИКОВЫЕ"</t>
  </si>
  <si>
    <t>p014</t>
  </si>
  <si>
    <t>Стенд "ЭЛЕКТРОУСТАНОВОЧНЫЕ ИЗДЕЛИЯ ВАЛЕНСИЯ"</t>
  </si>
  <si>
    <t>К0591</t>
  </si>
  <si>
    <t>Стенд "ЭЛЕКТРОУСТАНОВОЧНЫЕ ИЗДЕЛИЯ МИНСК"</t>
  </si>
  <si>
    <t>ж9323</t>
  </si>
  <si>
    <t>Стенд "ЭЛЕКТРОУСТАНОВОЧНЫЕ ИЗДЕЛИЯ"</t>
  </si>
  <si>
    <t>б8562</t>
  </si>
  <si>
    <t>Тумба для стендов с тремя рамами</t>
  </si>
  <si>
    <t>POSM</t>
  </si>
  <si>
    <t>и9186</t>
  </si>
  <si>
    <t>Вертикальный диспенсер для изолент d 70 мм</t>
  </si>
  <si>
    <t>и9185</t>
  </si>
  <si>
    <t>Вертикальный диспенсер для изолент d 80 мм</t>
  </si>
  <si>
    <t>Вывеска "Открыто-Закрыто"</t>
  </si>
  <si>
    <t>Наклейка EKF 10 х 3 см</t>
  </si>
  <si>
    <t>Наклейка EKF 20 х 8 см</t>
  </si>
  <si>
    <t>Наклейка EKF 40 х 13 см</t>
  </si>
  <si>
    <t>Стойка для теплого пола</t>
  </si>
  <si>
    <t>К5512</t>
  </si>
  <si>
    <t>Стойка напольная для кабель-канала</t>
  </si>
  <si>
    <t>Н9683</t>
  </si>
  <si>
    <t>Стойка напольная для продукции</t>
  </si>
  <si>
    <t>и9187</t>
  </si>
  <si>
    <t>Стойка напольная под термоусадочные трубки</t>
  </si>
  <si>
    <t>Стоппер для полок</t>
  </si>
  <si>
    <t>Шелфтокер</t>
  </si>
  <si>
    <t>Шубер для стабилизатора</t>
  </si>
  <si>
    <t>Ю1608</t>
  </si>
  <si>
    <t>Монетница с рекламной вставкой</t>
  </si>
  <si>
    <t>Ю6575</t>
  </si>
  <si>
    <t>06 Наклейка на дверь "На себя"</t>
  </si>
  <si>
    <t>Ю6576</t>
  </si>
  <si>
    <t>07 Наклейка на дверь "От себя"</t>
  </si>
  <si>
    <t>01.10 Дополнительные устройства на DIN-рейку EKF AVERES</t>
  </si>
  <si>
    <t>av-snt-2-averes</t>
  </si>
  <si>
    <t>Расцепитель независимый (монтаж с левой стороны модульного устройства) AV-SNT-2 EKF AVERES</t>
  </si>
  <si>
    <t>04.05 Выключатели автоматические ВА-99С (Compact NS) до 1600А EKF PROxima</t>
  </si>
  <si>
    <t>mccb99C-630-500</t>
  </si>
  <si>
    <t>Выключатель автоматический ВА-99C (Compact NS)  630/500А 3P 45кА EKF PROxima</t>
  </si>
  <si>
    <t>07.08 Регуляторы для устройств компенсации реактивной мощности</t>
  </si>
  <si>
    <t>kkm-14-2</t>
  </si>
  <si>
    <t>Регулятор NOVAR 14.2 EKF PROxima</t>
  </si>
  <si>
    <t>07.10 ЭМС фильтры</t>
  </si>
  <si>
    <t>vector-emi-1R5</t>
  </si>
  <si>
    <t>ЭМС-фильтры для преобразователя частоты 0,75-1,5 кВт</t>
  </si>
  <si>
    <t xml:space="preserve">09.08 Пульты </t>
  </si>
  <si>
    <t>pkt-61</t>
  </si>
  <si>
    <t>Пульт кнопочный ПКТ-61 на 2 кнопки IP54 EKF PROxima</t>
  </si>
  <si>
    <t>09.09 Выключатели кнопочные с блокировкой</t>
  </si>
  <si>
    <t>vki-211</t>
  </si>
  <si>
    <t>Выключатель кнопочный с блокировкой ВКИ-211 6А 3P IP40  EKF PROxima</t>
  </si>
  <si>
    <t>vki-230</t>
  </si>
  <si>
    <t>Выключатель кнопочный с блокировкой ВКИ-230 16А 3P IP40  EKF PROxima</t>
  </si>
  <si>
    <t>09.01.05 Лампа сменная светодиодная</t>
  </si>
  <si>
    <t>BA9SA/W-220V</t>
  </si>
  <si>
    <t>Лампа сменная светодиодная BA9S 230В EKF PROxima</t>
  </si>
  <si>
    <t>09.01.07 Светодиодная матрица AD-22HS</t>
  </si>
  <si>
    <t>ledm-ad16-24-w</t>
  </si>
  <si>
    <t>Матрица светодиодная AD16-16HS белая 24 В DC (16мм) EKF PROxima</t>
  </si>
  <si>
    <t>ledm-ad16-24-y</t>
  </si>
  <si>
    <t>Матрица светодиодная AD16-16HS желтая 24 В DC (16мм) EKF PROxima</t>
  </si>
  <si>
    <t>ledm-ad16-24-g</t>
  </si>
  <si>
    <t>Матрица светодиодная AD16-16HS зеленая 24 В DC (16мм) EKF PROxima</t>
  </si>
  <si>
    <t>ledm-ad16-24-r</t>
  </si>
  <si>
    <t>Матрица светодиодная AD16-16HS красная 24 В DC (16мм) EKF PROxima</t>
  </si>
  <si>
    <t>16.03.03 Лента Оградительная (ЛО) и Сигнальная (ЛСЭ)</t>
  </si>
  <si>
    <t>lo-50x250-bas</t>
  </si>
  <si>
    <t>Лента оградительная ЛО "Красно-белая" 50х250 EKF Basic</t>
  </si>
  <si>
    <t>24.02.02 Разъемы силовые каучуковые IP44 Proxima</t>
  </si>
  <si>
    <t>RPS-011-16-230-44-ro</t>
  </si>
  <si>
    <t>Вилка оранжевая каучуковая прямая 230В 2P+PE 16A IP44 EKF PRO</t>
  </si>
  <si>
    <t>RPS-017-16-230-44-r</t>
  </si>
  <si>
    <t>Вилка угловая каучуковая 230В 2P+PE 16A IP44 EKF PRO</t>
  </si>
  <si>
    <t>RPS-018-16-230-44-r</t>
  </si>
  <si>
    <t>Роз. двухмест. с защит. крышками каучуковая 230В 2P+PE 16A IP44 EKF PRO</t>
  </si>
  <si>
    <t>RPS-014-16-230-44-r</t>
  </si>
  <si>
    <t>Роз. одномест. с защит. крышкой каучуковая 230В 2P+PE 16A IP44 EKF PRO</t>
  </si>
  <si>
    <t>RPS-012-16-230-44-r</t>
  </si>
  <si>
    <t>Роз. перенос. с защитной крышкой каучуковая 230В 2P+PE 16A IP44 EKF PRO</t>
  </si>
  <si>
    <t>RPS-012-16-230-44-ro</t>
  </si>
  <si>
    <t>Роз. перенос. с защитной крышкой оранжевая каучуковая 230В 2P+PE 16A IP44 EKF PRO</t>
  </si>
  <si>
    <t>RPS-015-16-230-44-r</t>
  </si>
  <si>
    <t>Роз. трехмест. с защит. крышками каучуковая 230В 2P+PE 16A IP44 EKF PRO</t>
  </si>
  <si>
    <t>24.04.02 Розетки силовые переносные</t>
  </si>
  <si>
    <t>ps-2252-32-380</t>
  </si>
  <si>
    <t>Розетка переносная 2252 3Р+РЕ+N 32А 380В IP67 EKF PROxima</t>
  </si>
  <si>
    <t>27.15 Аксессуары для труб и металлорукава</t>
  </si>
  <si>
    <t>smp-1-25-26</t>
  </si>
  <si>
    <t>Скоба металлическая однолапковая  для монтажного пистолета d25-26мм. (100шт.) EKF  </t>
  </si>
  <si>
    <t>30.01.02 Молниеприемники активные</t>
  </si>
  <si>
    <t>lp-5000-40-st</t>
  </si>
  <si>
    <t>Мачта молниеприемная L=5м, D=40мм с оттяжками St EKF PROxima</t>
  </si>
  <si>
    <t>Гарантия до 10 лет</t>
  </si>
  <si>
    <t>Гарантия до 7 лет</t>
  </si>
  <si>
    <t>Гарантия до 3 лет</t>
  </si>
  <si>
    <t>Тарифная зона №1</t>
  </si>
  <si>
    <t>Тарифная зона №2</t>
  </si>
  <si>
    <t>Тарифная зона №3</t>
  </si>
  <si>
    <t>Тарифная зона №4</t>
  </si>
  <si>
    <t>Наименование</t>
  </si>
  <si>
    <t>Цена Базовая, с НДС, руб.</t>
  </si>
  <si>
    <t>tg2st-90-50m</t>
  </si>
  <si>
    <t>Труба гофрированная двустенная гибкая  ПНД d 90 с зондом (50 м) красная EKF</t>
  </si>
  <si>
    <t>27 Кабеленесущие системы</t>
  </si>
  <si>
    <t>27.09 Труба двустенная ПНД</t>
  </si>
  <si>
    <t>tg2st-110-50m</t>
  </si>
  <si>
    <t>Труба гофрированная двустенная гибкая ПНД d 110 с зондом (50 м) красная, EKF</t>
  </si>
  <si>
    <t>tg2st-125-50m</t>
  </si>
  <si>
    <t>Труба гофрированная двустенная гибкая ПНД d 125 с зондом (50 м) красная, EKF</t>
  </si>
  <si>
    <t>tg2st-160-50m</t>
  </si>
  <si>
    <t>Труба гофрированная двустенная гибкая ПНД d 160 с зондом (50 м) красная, EKF</t>
  </si>
  <si>
    <t>tg2st-200-35m</t>
  </si>
  <si>
    <t>Труба гофрированная двустенная гибкая ПНД d 200 с зондом (35 м) красная, EKF</t>
  </si>
  <si>
    <t>tg2st-40-50m</t>
  </si>
  <si>
    <t>Труба гофрированная двустенная гибкая ПНД d 40 с зондом (50 м) красная, EKF</t>
  </si>
  <si>
    <t>tg2st-50-50m</t>
  </si>
  <si>
    <t>Труба гофрированная двустенная гибкая ПНД d 50 с зондом (50 м) красная, EKF</t>
  </si>
  <si>
    <t>tg2st-63-50m</t>
  </si>
  <si>
    <t>Труба гофрированная двустенная гибкая ПНД d 63 с зондом (50 м) красная, EKF</t>
  </si>
  <si>
    <t>tg2st-75-50m</t>
  </si>
  <si>
    <t>Труба гофрированная двустенная гибкая ПНД d 75 с зондом (50 м) красная, EKF</t>
  </si>
  <si>
    <t>tr2st-110-6m</t>
  </si>
  <si>
    <t>Труба гофрированная двустенная жесткая ПНД d110 6м (36м/уп.) красная, EKF</t>
  </si>
  <si>
    <t>tr2st-125-6m</t>
  </si>
  <si>
    <t>Труба гофрированная двустенная жесткая ПНД d125 6м (36м/уп.) красная, EKF</t>
  </si>
  <si>
    <t>tr2st-160-6m</t>
  </si>
  <si>
    <t>Труба гофрированная двустенная жесткая ПНД d160 6м (24м/уп.) красная, EKF</t>
  </si>
  <si>
    <t>tr2st-200-6m</t>
  </si>
  <si>
    <t>Труба гофрированная двустенная жесткая ПНД d200 6м (12м/уп.) красная, EKF</t>
  </si>
  <si>
    <t>tr2st-90-6m</t>
  </si>
  <si>
    <t>Труба гофрированная двустенная жесткая ПНД d90 6м (36м/уп.) красная, EKF</t>
  </si>
  <si>
    <t>tr2st-50-6m</t>
  </si>
  <si>
    <t>Труба гофрированная двустенная жесткая ПНД d50 6м (36м/уп) красная, EKF</t>
  </si>
  <si>
    <t>tr2st-63-6m</t>
  </si>
  <si>
    <t>Труба гофрированная двустенная жесткая ПНД d63 6м (36м/уп) красная, EKF</t>
  </si>
  <si>
    <t>tr2st-75-6m</t>
  </si>
  <si>
    <t>Труба гофрированная двустенная жесткая ПНД d75 6м (36м/уп.) красная, EKF</t>
  </si>
  <si>
    <t>TPL-3001-1X060</t>
  </si>
  <si>
    <t>Светильник пылевлагозащищенный ДСП-3001 под LED лампу 1хT8 600мм EKF PROxima</t>
  </si>
  <si>
    <t>35 Светотехника</t>
  </si>
  <si>
    <t>35.01 Промышленное освещение</t>
  </si>
  <si>
    <t>35.01.01 Светильники пылевлагозащищенные линейные</t>
  </si>
  <si>
    <t>Luma</t>
  </si>
  <si>
    <t>https://cdn.ekfgroup.com/unsafe/fit-in/102x102/center/filters:format(png)/products/F82B5D8285AA9B66C85F49C78042540D.jpg</t>
  </si>
  <si>
    <t>TPL-3002-2X060</t>
  </si>
  <si>
    <t>Светильник пылевлагозащищенный ДСП-3002 под LED лампу 2хT8 600мм EKF PROxima</t>
  </si>
  <si>
    <t>https://cdn.ekfgroup.com/unsafe/fit-in/102x102/center/filters:format(png)/products/A1DACF11F19CFFE4211898172CACAFF8.jpg</t>
  </si>
  <si>
    <t>TPL-3003-1X120</t>
  </si>
  <si>
    <t>Светильник пылевлагозащищенный ДСП-3003 под LED лампу 1хT8 1200мм EKF PROxima</t>
  </si>
  <si>
    <t>https://cdn.ekfgroup.com/unsafe/fit-in/102x102/center/filters:format(png)/products/6A6E813CEC869439EEC45A4690E85F8D.jpg</t>
  </si>
  <si>
    <t>TPL-3004-2x120</t>
  </si>
  <si>
    <t>Светильник пылевлагозащищенный ДСП-3004 под LED лампу 2хT8 1200мм EKF PROxima</t>
  </si>
  <si>
    <t>https://cdn.ekfgroup.com/unsafe/fit-in/102x102/center/filters:format(png)/products/5750D3F696175887B5DDC70DCD1323D1.jpg</t>
  </si>
  <si>
    <t>TPL-1001-18-4000</t>
  </si>
  <si>
    <t>Светильник светодиодный пылевлагозащищенный ДСП-1001 18Вт 4000К IP65 600мм EKF PROxima</t>
  </si>
  <si>
    <t>https://cdn.ekfgroup.com/unsafe/fit-in/102x102/center/filters:format(png)/products/6527EA566710439C8515611C0176F4DF.jpg</t>
  </si>
  <si>
    <t>TPL-1002-18-6500</t>
  </si>
  <si>
    <t>Светильник светодиодный пылевлагозащищенный ДСП-1002 18Вт 6500К IP65 600мм EKF PROxima</t>
  </si>
  <si>
    <t>TPL-1003-36-4000</t>
  </si>
  <si>
    <t>Светильник светодиодный пылевлагозащищенный ДСП-1003 36Вт 4000К IP65 1200мм EKF PROxima</t>
  </si>
  <si>
    <t>https://cdn.ekfgroup.com/unsafe/fit-in/102x102/center/filters:format(png)/products/9C3D7AEF9EE8689F7C59CC709660746D.jpg</t>
  </si>
  <si>
    <t>TPL-1004-36-6500</t>
  </si>
  <si>
    <t>Светильник светодиодный пылевлагозащищенный ДСП-1004 36Вт 6500К IP65 1200мм EKF PROxima</t>
  </si>
  <si>
    <t>TPL-1005-36-4000-L</t>
  </si>
  <si>
    <t>Светильник светодиодный пылевлагозащищенный ДСП-1005-L 36Вт 4000К IP65 1200мм EKF PROxima</t>
  </si>
  <si>
    <t>https://cdn.ekfgroup.com/unsafe/fit-in/102x102/center/filters:format(png)/products/9E2C2966504AABBAAF6AD04E9D8F47E5.jpg</t>
  </si>
  <si>
    <t>TPL-1006-36-6500-L</t>
  </si>
  <si>
    <t>Светильник светодиодный пылевлагозащищенный ДСП-1006-L 36Вт 6500К IP65 1200мм EKF PROxima</t>
  </si>
  <si>
    <t>TPL-1007-18-4000-A</t>
  </si>
  <si>
    <t>Светильник светодиодный пылевлагозащищенный ДСП-1007 Айсберг-Э 18Вт 4000К IP65 600мм EKF PROxima</t>
  </si>
  <si>
    <t>https://cdn.ekfgroup.com/unsafe/fit-in/102x102/center/filters:format(png)/products/7AA7A56756A1A44DCF8AFFA6488768BC.jpg</t>
  </si>
  <si>
    <t>TPL-1008-18-6500-A</t>
  </si>
  <si>
    <t>Светильник светодиодный пылевлагозащищенный ДСП-1008 Айсберг-Э 18Вт 6500К IP65 600мм EKF PROxima</t>
  </si>
  <si>
    <t>TPL-1009-36-4000-A</t>
  </si>
  <si>
    <t>Светильник светодиодный пылевлагозащищенный ДСП-1009 Айсберг-Э 36Вт 4000К IP65 1200мм EKF PROxima</t>
  </si>
  <si>
    <t>https://cdn.ekfgroup.com/unsafe/fit-in/102x102/center/filters:format(png)/products/50C79131E55EB95A69CD6FAB9802A96F.jpg</t>
  </si>
  <si>
    <t>TPL-1010-36-6500-A</t>
  </si>
  <si>
    <t>Светильник светодиодный пылевлагозащищенный ДСП-1010 Айсберг-Э 36Вт 6500К IP65 1200мм EKF PROxima</t>
  </si>
  <si>
    <t>TPL-1011-48-4000-A</t>
  </si>
  <si>
    <t>Светильник светодиодный пылевлагозащищенный ДСП-1011 Айсберг 48Вт 4000К IP65 1500мм EKF PROxima</t>
  </si>
  <si>
    <t>https://cdn.ekfgroup.com/unsafe/fit-in/102x102/center/filters:format(png)/products/C1DA8F47AFDAE2A9720C29168F1A5176.png</t>
  </si>
  <si>
    <t>TPL-1012-48-6500-A</t>
  </si>
  <si>
    <t>Светильник светодиодный пылевлагозащищенный ДСП-1012 Айсберг 48Вт 6500К IP65 1500мм EKF PROxima</t>
  </si>
  <si>
    <t>TPL-1013A-40-4000-A</t>
  </si>
  <si>
    <t>Светильник светодиодный пылевлагозащищенный ДСП-1013А Айсберг 40Вт 4000К IP65 1200мм с блоком аварийного питания EKF PROxima</t>
  </si>
  <si>
    <t>https://cdn.ekfgroup.com/unsafe/fit-in/102x102/center/filters:format(png)/products/8C5934D5B9C4ED7FA7D40EB02058156C.jpg</t>
  </si>
  <si>
    <t>TPL-1014A-40-6500-A</t>
  </si>
  <si>
    <t>Светильник светодиодный пылевлагозащищенный ДСП-1014А Айсберг 40Вт 6500К IP65 1200мм с блоком аварийного питания EKF PROxima</t>
  </si>
  <si>
    <t>TPL-2001-18-4000</t>
  </si>
  <si>
    <t>Светильник светодиодный пылевлагозащищенный ДСП-2001 18Вт 4000К IP66 600мм EKF PROxima</t>
  </si>
  <si>
    <t>https://cdn.ekfgroup.com/unsafe/fit-in/102x102/center/filters:format(png)/products/DE902980682B7961B3F0512EC83C9FC8.jpg</t>
  </si>
  <si>
    <t>TPL-2002-18-6500</t>
  </si>
  <si>
    <t>Светильник светодиодный пылевлагозащищенный ДСП-2002 18Вт 6500К IP66 600мм EKF PROxima</t>
  </si>
  <si>
    <t>TPL-2003-34-4000</t>
  </si>
  <si>
    <t>Светильник светодиодный пылевлагозащищенный ДСП-2003 34Вт 4000К IP66 1200мм EKF PROxima</t>
  </si>
  <si>
    <t>https://cdn.ekfgroup.com/unsafe/fit-in/102x102/center/filters:format(png)/products/F9FEDB69D02B760FACEAB950E92164C9.jpg</t>
  </si>
  <si>
    <t>TPL-2004-34-6500</t>
  </si>
  <si>
    <t>Светильник светодиодный пылевлагозащищенный ДСП-2004 34Вт 6500К IP66 1200мм EKF PROxima</t>
  </si>
  <si>
    <t>TPL-2005-50-4000</t>
  </si>
  <si>
    <t>Светильник светодиодный пылевлагозащищенный ДСП-2005 50Вт 4000К IP66 1500мм EKF PROxima</t>
  </si>
  <si>
    <t>https://cdn.ekfgroup.com/unsafe/fit-in/102x102/center/filters:format(png)/products/DE9714C050830189EA599DF1086FF51E.jpg</t>
  </si>
  <si>
    <t>TPL-2006-50-6500</t>
  </si>
  <si>
    <t>Светильник светодиодный пылевлагозащищенный ДСП-2006 50Вт 6500К IP66 1500мм EKF PROxima</t>
  </si>
  <si>
    <t>TPL-2007A-34-4000</t>
  </si>
  <si>
    <t>Светильник светодиодный пылевлагозащищенный ДСП-2007А 34Вт 4000К IP66 1200мм с блоком аварийного питания EKF PROxima</t>
  </si>
  <si>
    <t>TPL-2008A-34-6500</t>
  </si>
  <si>
    <t>Светильник светодиодный пылевлагозащищенный ДСП-2008А 34Вт 6500К IP66 1200мм с блоком аварийного питания EKF PROxima</t>
  </si>
  <si>
    <t>HIL-1101-100-6500</t>
  </si>
  <si>
    <t>Светильник светодиодный промышленный для высоких пролетов ДСП-1101 100Вт 6500К IP65 EKF</t>
  </si>
  <si>
    <t>35.01.02 Светильники для высоких пролетов</t>
  </si>
  <si>
    <t>https://cdn.ekfgroup.com/unsafe/fit-in/102x102/center/filters:format(png)/products/D8BC14AC624E94A408E4D47A7AAD5F60.jpg</t>
  </si>
  <si>
    <t>HIL-1102-150-6500</t>
  </si>
  <si>
    <t>Светильник светодиодный промышленный для высоких пролетов ДСП-1102 150Вт 6500К IP65 EKF</t>
  </si>
  <si>
    <t>https://cdn.ekfgroup.com/unsafe/fit-in/102x102/center/filters:format(png)/products/22F7B57921708EE76BCF086BDE47476E.jpg</t>
  </si>
  <si>
    <t>HIL-1103-200-6500</t>
  </si>
  <si>
    <t>Светильник светодиодный промышленный для высоких пролетов ДСП-1103 200Вт 6500К IP65 EKF</t>
  </si>
  <si>
    <t>https://cdn.ekfgroup.com/unsafe/fit-in/102x102/center/filters:format(png)/products/F436580D1A4897B7467361FACB14069B.jpg</t>
  </si>
  <si>
    <t>HIL-2101-100-120-5000</t>
  </si>
  <si>
    <t>Светильник светодиодный промышленный для высоких пролетов ДСП-2101 100Вт 120 гр 5000К IP65 EKF</t>
  </si>
  <si>
    <t>https://cdn.ekfgroup.com/unsafe/fit-in/102x102/center/filters:format(png)/products/CD402209A5CFC8AC4263BF60EFB06260.jpg</t>
  </si>
  <si>
    <t>HIL-2101-100-90-5000</t>
  </si>
  <si>
    <t>Светильник светодиодный промышленный для высоких пролетов ДСП-2101 100Вт 90 гр 5000К IP65 EKF</t>
  </si>
  <si>
    <t>https://cdn.ekfgroup.com/unsafe/fit-in/102x102/center/filters:format(png)/products/A7D5E628D221995BC5C1F0DFF75A7B40.jpg</t>
  </si>
  <si>
    <t>HIL-2102-150-120-5000</t>
  </si>
  <si>
    <t>Светильник светодиодный промышленный для высоких пролетов ДСП-2102 150Вт 120 гр 5000К IP65 EKF</t>
  </si>
  <si>
    <t>https://cdn.ekfgroup.com/unsafe/fit-in/102x102/center/filters:format(png)/products/24C9324314F731D590BE1D1F7E89A3F3.jpg</t>
  </si>
  <si>
    <t>HIL-2102-150-90-5000</t>
  </si>
  <si>
    <t>Светильник светодиодный промышленный для высоких пролетов ДСП-2102 150Вт 90 гр 5000К IP65 EKF</t>
  </si>
  <si>
    <t>HIL-2103-200-120-5000</t>
  </si>
  <si>
    <t>Светильник светодиодный промышленный для высоких пролетов ДСП-2103 200Вт 120 гр 5000К IP65 EKF</t>
  </si>
  <si>
    <t>https://cdn.ekfgroup.com/unsafe/fit-in/102x102/center/filters:format(png)/products/0A57AABE992FEF679412A7D1C9B86D67.jpg</t>
  </si>
  <si>
    <t>HIL-2103-200-90-5000</t>
  </si>
  <si>
    <t>Светильник светодиодный промышленный для высоких пролетов ДСП-2103 200Вт 90 гр 5000К IP65 EKF</t>
  </si>
  <si>
    <t>https://cdn.ekfgroup.com/unsafe/fit-in/102x102/center/filters:format(png)/products/6DAB716BE7B560D4F29C99DB000DCF26.jpg</t>
  </si>
  <si>
    <t>BKL-1003-R-12-4000</t>
  </si>
  <si>
    <t>Светильник светодиодный ЖКХ круг ДПО-1003 12Вт 4000K IP65 LUMA EKF</t>
  </si>
  <si>
    <t>35.02 Коммунально-бытовое освещение</t>
  </si>
  <si>
    <t>35.02.01 Светильники светодиодные для ЖКХ</t>
  </si>
  <si>
    <t>https://cdn.ekfgroup.com/unsafe/fit-in/102x102/center/filters:format(png)/products/81232BC186423B7E3C11FC888C484871.jpg</t>
  </si>
  <si>
    <t>BKL-1003-R-12-6500</t>
  </si>
  <si>
    <t>Светильник светодиодный ЖКХ круг ДПО-1003 12Вт 6500K IP65 LUMA EKF</t>
  </si>
  <si>
    <t>https://cdn.ekfgroup.com/unsafe/fit-in/102x102/center/filters:format(png)/products/7EF6513C209E592E53BDA156F9B95F35.png</t>
  </si>
  <si>
    <t>BKL-1004-R-15-4000</t>
  </si>
  <si>
    <t>Светильник светодиодный ЖКХ круг ДПО-1004 15Вт 4000K IP65 LUMA EKF</t>
  </si>
  <si>
    <t>https://cdn.ekfgroup.com/unsafe/fit-in/102x102/center/filters:format(png)/products/94225B64845CBE3DF83150A73A3F913A.jpg</t>
  </si>
  <si>
    <t>BKL-1004-R-15-6500</t>
  </si>
  <si>
    <t>Светильник светодиодный ЖКХ круг ДПО-1004 15Вт 6500K IP65 LUMA EKF</t>
  </si>
  <si>
    <t>https://cdn.ekfgroup.com/unsafe/fit-in/102x102/center/filters:format(png)/products/940BC30A481F7EF9B16F574BD1B3A34E.png</t>
  </si>
  <si>
    <t>BKL-1005-R-18-4000</t>
  </si>
  <si>
    <t>Светильник светодиодный ЖКХ круг ДПО-1005 18Вт 4000K IP65 LUMA EKF</t>
  </si>
  <si>
    <t>https://cdn.ekfgroup.com/unsafe/fit-in/102x102/center/filters:format(png)/products/1399476424125D2AAD677B484621D065.jpg</t>
  </si>
  <si>
    <t>BKL-1005-R-18-6500</t>
  </si>
  <si>
    <t>Светильник светодиодный ЖКХ круг ДПО-1005 18Вт 6500K IP65 LUMA EKF</t>
  </si>
  <si>
    <t>https://cdn.ekfgroup.com/unsafe/fit-in/102x102/center/filters:format(png)/products/651F381C2DE0D8F4D532FC268D88B927.png</t>
  </si>
  <si>
    <t>BKL-1006-R-24-4000</t>
  </si>
  <si>
    <t>Светильник светодиодный ЖКХ круг ДПО-1006 24Вт 4000K IP65 LUMA EKF</t>
  </si>
  <si>
    <t>https://cdn.ekfgroup.com/unsafe/fit-in/102x102/center/filters:format(png)/products/A93FEFC53C82ED426A90C8DAC316FFE3.jpg</t>
  </si>
  <si>
    <t>BKL-1100DA-R-12-4000</t>
  </si>
  <si>
    <t>Светильник светодиодный ЖКХ круг ДПО-1100 с оптико-акустическим датчиком движения 12Вт 4000K IP65 LUMA EKF</t>
  </si>
  <si>
    <t>https://cdn.ekfgroup.com/unsafe/fit-in/102x102/center/filters:format(png)/products/B1350925A3327ADF6C2F01D82AAB06FF.jpg</t>
  </si>
  <si>
    <t>BKL-1200DA-R-18-4000</t>
  </si>
  <si>
    <t>Светильник светодиодный ЖКХ круг ДПО-1200 с оптико-акустическим датчиком движения 18Вт 4000K IP65 LUMA EKF</t>
  </si>
  <si>
    <t>https://cdn.ekfgroup.com/unsafe/fit-in/102x102/center/filters:format(png)/products/B8BADF903BE946137CF71CC6CE812C11.jpg</t>
  </si>
  <si>
    <t>BKL-1300DM-R-12-4000</t>
  </si>
  <si>
    <t>Светильник светодиодный ЖКХ круг ДПО-1300 с микроволновым датчиком движения 12Вт 4000K IP65 LUMA EKF</t>
  </si>
  <si>
    <t>https://cdn.ekfgroup.com/unsafe/fit-in/102x102/center/filters:format(png)/products/E9FB21C18D844B187E9FB0AA328D7A35.jpg</t>
  </si>
  <si>
    <t>BKL-1300DM-R-12-6500</t>
  </si>
  <si>
    <t>Светильник светодиодный ЖКХ круг ДПО-1300 с микроволновым датчиком движения 12Вт 6500K IP65 LUMA EKF</t>
  </si>
  <si>
    <t>https://cdn.ekfgroup.com/unsafe/fit-in/102x102/center/filters:format(png)/products/869FB796838D00297DE10EC95D0AC2EE.png</t>
  </si>
  <si>
    <t>BKL-1400DM-R-18-4000</t>
  </si>
  <si>
    <t>Светильник светодиодный ЖКХ круг ДПО-1400 с микроволновым датчиком движения 18Вт 4000K IP65 LUMA EKF</t>
  </si>
  <si>
    <t>https://cdn.ekfgroup.com/unsafe/fit-in/102x102/center/filters:format(png)/products/135F771E81849D9234289C97266ECD89.jpg</t>
  </si>
  <si>
    <t>BKL-1400DM-R-18-6500</t>
  </si>
  <si>
    <t>Светильник светодиодный ЖКХ круг ДПО-1400 с микроволновым датчиком движения 18Вт 6500K IP65 LUMA EKF</t>
  </si>
  <si>
    <t>https://cdn.ekfgroup.com/unsafe/fit-in/102x102/center/filters:format(png)/products/0CD70C64E4D1777DFFF3ABE40335003F.png</t>
  </si>
  <si>
    <t>BKL-2001-R-8-4000</t>
  </si>
  <si>
    <t>Светильник светодиодный ЖКХ круг ДПО-2001 8Вт 4000K IP65 LUMA EKF</t>
  </si>
  <si>
    <t>https://cdn.ekfgroup.com/unsafe/fit-in/102x102/center/filters:format(png)/products/05EE35F839AF004C65E62BA7CDD7F48C.jpg</t>
  </si>
  <si>
    <t>BKL-2002-R-12-4000</t>
  </si>
  <si>
    <t>Светильник светодиодный ЖКХ круг ДПО-2002 12Вт 4000K IP65 LUMA EKF</t>
  </si>
  <si>
    <t>https://cdn.ekfgroup.com/unsafe/fit-in/102x102/center/filters:format(png)/products/59FEC041C4AFC4E8F69A0F3DF5717864.jpg</t>
  </si>
  <si>
    <t>BKL-2003-R-15-4000</t>
  </si>
  <si>
    <t>Светильник светодиодный ЖКХ круг ДПО-2003 15Вт 4000K IP65 LUMA EKF</t>
  </si>
  <si>
    <t>https://cdn.ekfgroup.com/unsafe/fit-in/102x102/center/filters:format(png)/products/C038C7A9BC6249034AAD1007F2F5D915.jpg</t>
  </si>
  <si>
    <t>BKL-2006-R-20-4000</t>
  </si>
  <si>
    <t>Светильник светодиодный ЖКХ круг ДПО-2006 20Вт 4000K IP65 LUMA EKF</t>
  </si>
  <si>
    <t>https://cdn.ekfgroup.com/unsafe/fit-in/102x102/center/filters:format(png)/products/5D70521D7BDF5340EB8CD55BD9824A96.jpg</t>
  </si>
  <si>
    <t>BKL-2008-R-8-6500</t>
  </si>
  <si>
    <t>Светильник светодиодный ЖКХ круг ДПО-2008 8Вт 6500K IP65 LUMA EKF</t>
  </si>
  <si>
    <t>https://cdn.ekfgroup.com/unsafe/fit-in/102x102/center/filters:format(png)/products/B683D82F85DC6203CC80B9406DE29F12.jpg</t>
  </si>
  <si>
    <t>BKL-2009-R-12-6500</t>
  </si>
  <si>
    <t>Светильник светодиодный ЖКХ круг ДПО-2009 12Вт 6500K IP65 LUMA EKF</t>
  </si>
  <si>
    <t>https://cdn.ekfgroup.com/unsafe/fit-in/102x102/center/filters:format(png)/products/3FB79A999F2A817CB3A4F6CBE504882F.jpg</t>
  </si>
  <si>
    <t>BKL-2010-R-15-6500</t>
  </si>
  <si>
    <t>Светильник светодиодный ЖКХ круг ДПО-2010 15Вт 6500K IP65 LUMA EKF</t>
  </si>
  <si>
    <t>BKL-2011-R-20-6500</t>
  </si>
  <si>
    <t>Светильник светодиодный ЖКХ круг ДПО-2011 20Вт 6500K IP65 LUMA EKF</t>
  </si>
  <si>
    <t>BKL-2100DI-R-12-4000</t>
  </si>
  <si>
    <t>Светильник светодиодный ЖКХ круг ДПО-2100 с инфракрасным датчиком движения 12Вт 4000K IP65 LUMA EKF</t>
  </si>
  <si>
    <t>https://cdn.ekfgroup.com/unsafe/fit-in/102x102/center/filters:format(png)/products/FDACC01A2342592EE2BABE6B927C4C78.jpg</t>
  </si>
  <si>
    <t>BKL-2200DI-R-12-6500</t>
  </si>
  <si>
    <t>Светильник светодиодный ЖКХ круг ДПО-2200 с инфракрасным датчиком движения 12Вт 6500K IP65 LUMA EKF</t>
  </si>
  <si>
    <t>https://cdn.ekfgroup.com/unsafe/fit-in/102x102/center/filters:format(png)/products/77E8DBB6EB610CBAFEB5BB8402DDC0EC.jpg</t>
  </si>
  <si>
    <t>BKL-2300DI-R-15-4000</t>
  </si>
  <si>
    <t>Светильник светодиодный ЖКХ круг ДПО-2300 с инфракрасным датчиком движения 15Вт 4000K IP65 LUMA EKF</t>
  </si>
  <si>
    <t>https://cdn.ekfgroup.com/unsafe/fit-in/102x102/center/filters:format(png)/products/A2C0A33105F774B50978DE7791D05E64.jpg</t>
  </si>
  <si>
    <t>BKL-2400DM-R-12-4000</t>
  </si>
  <si>
    <t>Светильник светодиодный ЖКХ круг ДПО-2400 с микроволновым датчиком движения 12Вт 4000K IP65 LUMA EKF</t>
  </si>
  <si>
    <t>BKL-2500DM-R-12-6500</t>
  </si>
  <si>
    <t>Светильник светодиодный ЖКХ круг ДПО-2500 с микроволновым датчиком движения 12Вт 6500K IP65 LUMA EKF</t>
  </si>
  <si>
    <t>BKL-2700DA-R-12-4000</t>
  </si>
  <si>
    <t>Светильник светодиодный ЖКХ круг ДПО-2700 с оптико-акустическим датчиком движения 12Вт 4000K IP65 LUMA EKF</t>
  </si>
  <si>
    <t>https://cdn.ekfgroup.com/unsafe/fit-in/102x102/center/filters:format(png)/products/3B4F8B5725FA8466B87EC938E3CC0F72.jpg</t>
  </si>
  <si>
    <t>BKL-2800DA-R-12-6500</t>
  </si>
  <si>
    <t>Светильник светодиодный ЖКХ круг ДПО-2800 с оптико-акустическим датчиком движения 12Вт 6500K IP65 LUMA EKF</t>
  </si>
  <si>
    <t>https://cdn.ekfgroup.com/unsafe/fit-in/102x102/center/filters:format(png)/products/332EE43FA32A84285F2F87866B1DCFAA.png</t>
  </si>
  <si>
    <t>BKL-1001-V-12-4000</t>
  </si>
  <si>
    <t>Светильник светодиодный ЖКХ овал ДПО-1001 12Вт 4000K IP65 LUMA EKF</t>
  </si>
  <si>
    <t>https://cdn.ekfgroup.com/unsafe/fit-in/102x102/center/filters:format(png)/products/596270D74B906049C866884A1EEB050A.jpg</t>
  </si>
  <si>
    <t>BKL-1002-V-15-4000</t>
  </si>
  <si>
    <t>Светильник светодиодный ЖКХ овал ДПО-1002 15Вт 4000K IP65 LUMA EKF</t>
  </si>
  <si>
    <t>https://cdn.ekfgroup.com/unsafe/fit-in/102x102/center/filters:format(png)/products/B83CAFC5CDC6C23FF634C28829493926.jpg</t>
  </si>
  <si>
    <t>BKL-2004-V-8-4000</t>
  </si>
  <si>
    <t>Светильник светодиодный ЖКХ овал ДПО-2004 8Вт 4000K IP65 LUMA EKF</t>
  </si>
  <si>
    <t>https://cdn.ekfgroup.com/unsafe/fit-in/102x102/center/filters:format(png)/products/284DD9873E7A5984D9B609EE460DEB5F.jpg</t>
  </si>
  <si>
    <t>BKL-2005-V-12-4000</t>
  </si>
  <si>
    <t>Светильник светодиодный ЖКХ овал ДПО-2005 12Вт 4000K IP65 LUMA EKF</t>
  </si>
  <si>
    <t>https://cdn.ekfgroup.com/unsafe/fit-in/102x102/center/filters:format(png)/products/6BBEEC1DED951F746A98F76D4053E8C5.jpg</t>
  </si>
  <si>
    <t>LBL-1001-P-9-4000</t>
  </si>
  <si>
    <t>Светильник светодиодный линейный ДБО-1001 9Вт 4000K IP20 EKF</t>
  </si>
  <si>
    <t>35.02.02 Светильники светодиодные линейные</t>
  </si>
  <si>
    <t>https://cdn.ekfgroup.com/unsafe/fit-in/102x102/center/filters:format(png)/products/426A741C59FEAFDE3EBB1404E9284BD1.jpg</t>
  </si>
  <si>
    <t>LBL-1002-P-9-6500</t>
  </si>
  <si>
    <t>Светильник светодиодный линейный ДБО-1002 9Вт 6500K IP20 EKF</t>
  </si>
  <si>
    <t>LBL-1003-P-14-4000</t>
  </si>
  <si>
    <t>Светильник светодиодный линейный ДБО-1003 14Вт 4000K IP20 EKF</t>
  </si>
  <si>
    <t>https://cdn.ekfgroup.com/unsafe/fit-in/102x102/center/filters:format(png)/products/8D299947F26680189001A42BE90D71A0.jpg</t>
  </si>
  <si>
    <t>LBL-1004-P-14-6500</t>
  </si>
  <si>
    <t>Светильник светодиодный линейный ДБО-1004 14Вт 6500K IP20 EKF</t>
  </si>
  <si>
    <t>LBL-6101-18-4000</t>
  </si>
  <si>
    <t>Светильник светодиодный линейный ДБО-6101 18 Вт 4000K IP20 EKF Basic</t>
  </si>
  <si>
    <t>https://cdn.ekfgroup.com/unsafe/fit-in/102x102/center/filters:format(png)/products/06780EE0277A348243584A25A3CD824D.jpg</t>
  </si>
  <si>
    <t>LBL-6102-18-6500</t>
  </si>
  <si>
    <t>Светильник светодиодный линейный ДБО-6102 18 Вт 6500K IP20 EKF Basic</t>
  </si>
  <si>
    <t>LBL-6103-36-4000</t>
  </si>
  <si>
    <t>Светильник светодиодный линейный ДБО-6103 36 Вт 4000K IP20 EKF Basic</t>
  </si>
  <si>
    <t>https://cdn.ekfgroup.com/unsafe/fit-in/102x102/center/filters:format(png)/products/BA9E1DEE181C63BB1EBC3ED6813C2421.jpg</t>
  </si>
  <si>
    <t>LBL-6104-36-6500</t>
  </si>
  <si>
    <t>Светильник светодиодный линейный ДБО-6104 36 Вт 6500K IP20 EKF Basic</t>
  </si>
  <si>
    <t>LBL-7101-Z-36-4000</t>
  </si>
  <si>
    <t>Светильник светодиодный линейный ДБО-7101-Z Призма 36 Вт 4000K IP20 EKF</t>
  </si>
  <si>
    <t>https://cdn.ekfgroup.com/unsafe/fit-in/102x102/center/filters:format(png)/products/32AEA4E82AD40E377D596AA50809F4F1.jpg</t>
  </si>
  <si>
    <t>LBL-7102-Z-36-6500</t>
  </si>
  <si>
    <t>Светильник светодиодный линейный ДБО-7102-Z Призма 36 Вт 6500K IP20 EKF</t>
  </si>
  <si>
    <t>LBL-8101-Z-18-4000</t>
  </si>
  <si>
    <t>Светильник светодиодный линейный ДБО-8101-Z Призма 18 Вт 4000K IP20 EKF</t>
  </si>
  <si>
    <t>https://cdn.ekfgroup.com/unsafe/fit-in/102x102/center/filters:format(png)/products/E80FED3D5FC12865E1C728EB489DE084.jpg</t>
  </si>
  <si>
    <t>LBL-8102-Z-18-6500</t>
  </si>
  <si>
    <t>Светильник светодиодный линейный ДБО-8102-Z Призма 18 Вт 6500K IP20 EKF</t>
  </si>
  <si>
    <t>LBL-8103-Z-36-4000</t>
  </si>
  <si>
    <t>Светильник светодиодный линейный ДБО-8103-Z Призма 36 Вт 4000K IP20 EKF</t>
  </si>
  <si>
    <t>https://cdn.ekfgroup.com/unsafe/fit-in/102x102/center/filters:format(png)/products/E49D84416DE6FEAA3EE333BAB12E2C9A.jpg</t>
  </si>
  <si>
    <t>LBL-8104-Z-36-6500</t>
  </si>
  <si>
    <t>Светильник светодиодный линейный ДБО-8104-Z Призма 36 Вт 6500K IP20 EKF</t>
  </si>
  <si>
    <t>LBS-7101-4-4000</t>
  </si>
  <si>
    <t>Светильник светодиодный линейный с выключателем ДБОВ-7101 4 Вт 4000K IP20 EKF Basic</t>
  </si>
  <si>
    <t>35.02.03 Светильники светодиодные линейные с выключателем</t>
  </si>
  <si>
    <t>Временно не производится</t>
  </si>
  <si>
    <t>https://cdn.ekfgroup.com/unsafe/fit-in/102x102/center/filters:format(png)/products/A64877176069CF103FFED42ABB136468.jpg</t>
  </si>
  <si>
    <t>LBS-7102-7-4000</t>
  </si>
  <si>
    <t>Светильник светодиодный линейный с выключателем ДБОВ-7102 7 Вт 4000K IP20 EKF Basic</t>
  </si>
  <si>
    <t>https://cdn.ekfgroup.com/unsafe/fit-in/102x102/center/filters:format(png)/products/0925B79EC71B7B858C853B92CACE766E.jpg</t>
  </si>
  <si>
    <t>LBS-7103-10-4000</t>
  </si>
  <si>
    <t>Светильник светодиодный линейный с выключателем ДБОВ-7103 10Вт 4000K IP20 EKF Basic</t>
  </si>
  <si>
    <t>https://cdn.ekfgroup.com/unsafe/fit-in/102x102/center/filters:format(png)/products/B5F01E9045810E4A356CB6AD58C04301.jpg</t>
  </si>
  <si>
    <t>LBS-7104-14-4000</t>
  </si>
  <si>
    <t>Светильник светодиодный линейный с выключателем ДБОВ-7104 14 Вт 4000K IP20 EKF Basic</t>
  </si>
  <si>
    <t>https://cdn.ekfgroup.com/unsafe/fit-in/102x102/center/filters:format(png)/products/DAFB2A172593DA674CF87B9579D3A787.jpg</t>
  </si>
  <si>
    <t>LDSP-4008-36</t>
  </si>
  <si>
    <t>Аппарат электронный пускорегулирующий (драйвер) ДСПВ-4008 для светодиодных панелей 36Вт EKF Basic</t>
  </si>
  <si>
    <t>35.03 Административно-офисное освещение</t>
  </si>
  <si>
    <t>35.03.01 Светодиодные панели ультратонкие 9 мм</t>
  </si>
  <si>
    <t>https://cdn.ekfgroup.com/unsafe/fit-in/102x102/center/filters:format(png)/products/205D19CCF0BE4FA2E16CBC95FE88F795.jpg</t>
  </si>
  <si>
    <t>LPS-4007-L-36-4000</t>
  </si>
  <si>
    <t>Панель светодиодная тонкая ДВО-4007-L 36Вт 4000К IP40 серебро без драйвера 595x595 EKF</t>
  </si>
  <si>
    <t>https://cdn.ekfgroup.com/unsafe/fit-in/102x102/center/filters:format(png)/products/E39740ACE05107347BDA6AE6480D7F62.jpg</t>
  </si>
  <si>
    <t>LPS-4007-W-36-4000</t>
  </si>
  <si>
    <t>Панель светодиодная тонкая ДВО-4007-W 36Вт 4000К белая без драйвера 595x595 EKF</t>
  </si>
  <si>
    <t>https://cdn.ekfgroup.com/unsafe/fit-in/102x102/center/filters:format(png)/products/87C9DBB2D81513C2B4A4F5851E28EF78.png</t>
  </si>
  <si>
    <t>LPS-4008-L-36-6500</t>
  </si>
  <si>
    <t>Панель светодиодная тонкая ДВО-4008-L 36Вт 6500К IP40 серебро без драйвера 595x595 EKF</t>
  </si>
  <si>
    <t>https://cdn.ekfgroup.com/unsafe/fit-in/102x102/center/filters:format(png)/products/45197470B24B299BCC46B026DC3CE04A.jpg</t>
  </si>
  <si>
    <t>LPS-4008-W-36-6500</t>
  </si>
  <si>
    <t>Панель светодиодная тонкая ДВО-4008-W 36Вт 6500К белая без драйвера 595x595 EKF</t>
  </si>
  <si>
    <t>https://cdn.ekfgroup.com/unsafe/fit-in/102x102/center/filters:format(png)/products/8B2E6E1EF7D26A04C5FC2B569EE8E1A4.jpg</t>
  </si>
  <si>
    <t>LPS-4005-L-36-4000</t>
  </si>
  <si>
    <t>Панель светодиодная тонкая ЛУО-4005-L 36Вт 4000К IP40 опал белая без драйвера EKF Basic</t>
  </si>
  <si>
    <t>Выводимая из ассортимента</t>
  </si>
  <si>
    <t>https://cdn.ekfgroup.com/unsafe/fit-in/102x102/center/filters:format(png)/products/98B44480A1B4852F0B8C004A2A0BFEA2.jpg</t>
  </si>
  <si>
    <t>LPS-4006-L-36-6500</t>
  </si>
  <si>
    <t>Панель светодиодная тонкая ЛУО-4006-L 36Вт 6500К IP40 опал белая без драйвера EKF Basic</t>
  </si>
  <si>
    <t>LPL-4209-L-50-4000</t>
  </si>
  <si>
    <t>Панель светодиодная 25 мм ДВО-4209-L 50Вт 4000К опал с равномерной засветкой 595x595 LUMA EKF</t>
  </si>
  <si>
    <t>35.03.02 Светодиодные панели ДВО 25 мм с равномерной засветкой</t>
  </si>
  <si>
    <t>https://cdn.ekfgroup.com/unsafe/fit-in/102x102/center/filters:format(png)/products/22C0EF8D979FD0B5E876F4ECB17212F6.png</t>
  </si>
  <si>
    <t>LPL-4210-L-50-6500</t>
  </si>
  <si>
    <t>Панель светодиодная 25 мм ДВО-4210-L 50Вт 6500К опал с равномерной засветкой 595x595 LUMA EKF</t>
  </si>
  <si>
    <t>https://cdn.ekfgroup.com/unsafe/fit-in/102x102/center/filters:format(png)/products/placeholder.jpg</t>
  </si>
  <si>
    <t>LPL-4109-L-40-4000</t>
  </si>
  <si>
    <t>Панель светодиодная 25 мм (ДВО) ДУО-4109-L 40Вт 4000К опал с равномерной засветкой 595x595 EKF Basic</t>
  </si>
  <si>
    <t>https://cdn.ekfgroup.com/unsafe/fit-in/102x102/center/filters:format(png)/products/6DC4BD6247A5CD25B381125AA3699BA5.jpg</t>
  </si>
  <si>
    <t>LPL-4110-L-40-6500</t>
  </si>
  <si>
    <t>Панель светодиодная 25 мм (ДВО) ДУО-4110-L 40Вт 6500К опал с равномерной засветкой 595x595 EKF Basic</t>
  </si>
  <si>
    <t>LPL-4101-Z-36-4000</t>
  </si>
  <si>
    <t>Панель светодиодная ДВО-4101-Z 36Вт 4000К призма 595x595 EKF</t>
  </si>
  <si>
    <t>35.03.03 Светодиодные панели ДВО 19 мм</t>
  </si>
  <si>
    <t>https://cdn.ekfgroup.com/unsafe/fit-in/102x102/center/filters:format(png)/products/F0E6763636BD4E2498395E95CC855137.jpg</t>
  </si>
  <si>
    <t>LPL-4102-Z-36-6500</t>
  </si>
  <si>
    <t>Панель светодиодная ДВО-4102-Z 36Вт 6500К призма 595x595 EKF</t>
  </si>
  <si>
    <t>LPL-4103-L-36-4000</t>
  </si>
  <si>
    <t>Панель светодиодная ДВО-4103-L 36Вт 4000К опал 595x595 EKF</t>
  </si>
  <si>
    <t>https://cdn.ekfgroup.com/unsafe/fit-in/102x102/center/filters:format(png)/products/EA5FB2B848B8B7C8C8F7477371671CBD.jpg</t>
  </si>
  <si>
    <t>LPL-4104-L-36-6500</t>
  </si>
  <si>
    <t>Панель светодиодная ДВО-4104-L 36Вт 6500К опал 595x595 EKF</t>
  </si>
  <si>
    <t>https://cdn.ekfgroup.com/unsafe/fit-in/102x102/center/filters:format(png)/products/E801DE1FC372FB000F8881900E61F327.jpg</t>
  </si>
  <si>
    <t>LPL-4111-Z-36-4000</t>
  </si>
  <si>
    <t>Светильник светодиодный ДВО 4111-Z 36Вт 4000К 1195x180x19 призма EKF</t>
  </si>
  <si>
    <t>https://cdn.ekfgroup.com/unsafe/fit-in/102x102/center/filters:format(png)/products/44C54D6659BED9881BE97B02B7BEC751.jpg</t>
  </si>
  <si>
    <t>LPL-4112-L-36-4000</t>
  </si>
  <si>
    <t>Светильник светодиодный ДВО 4112-L 36Вт 4000К 1195x180x19 опал EKF</t>
  </si>
  <si>
    <t>LPL-4113-Z-36-6500</t>
  </si>
  <si>
    <t>Светильник светодиодный ДВО 4113-Z 36Вт 6500К 1195x180x19 призма EKF</t>
  </si>
  <si>
    <t>https://cdn.ekfgroup.com/unsafe/fit-in/102x102/center/filters:format(png)/products/174EAA5361EF44BAF814AFEDB086D974.jpg</t>
  </si>
  <si>
    <t>LPL-4114-L-36-6500</t>
  </si>
  <si>
    <t>Светильник светодиодный ДВО 4114-L 36Вт 6500К 1195x180x19 опал EKF</t>
  </si>
  <si>
    <t>LPL-1001-O-30-4000-40</t>
  </si>
  <si>
    <t>Панель светодиодная ДВО-1001 Опал 30Вт 4000К 595x595x40 IP40 EKF</t>
  </si>
  <si>
    <t>35.03.04 Светодиодные панели специального назначения</t>
  </si>
  <si>
    <t>https://cdn.ekfgroup.com/unsafe/fit-in/102x102/center/filters:format(png)/products/9415DEB57B3DE2CE59695B67F29FDA49.png</t>
  </si>
  <si>
    <t>LPL-1001-O-30-4000-40-A</t>
  </si>
  <si>
    <t>Панель светодиодная ДВО-1001 Опал 30Вт 4000К 595x595x40 IP40 с БАП EKF</t>
  </si>
  <si>
    <t>https://cdn.ekfgroup.com/unsafe/fit-in/102x102/center/filters:format(png)/products/9BF70D0DBB64C6FCE18BA2FB13DEEE90.png</t>
  </si>
  <si>
    <t>LPL-1001-O-30-4000-54</t>
  </si>
  <si>
    <t>Панель светодиодная ДВО-1001 Опал 30Вт 4000К 595x595x55 IP54 EKF</t>
  </si>
  <si>
    <t>Заказная</t>
  </si>
  <si>
    <t>LPL-1001-O-30-4000-54-A</t>
  </si>
  <si>
    <t>Панель светодиодная ДВО-1001 Опал 30Вт 4000К 595x595x55 IP54 с БАП EKF</t>
  </si>
  <si>
    <t>LPL-1001-O-30-6500-40</t>
  </si>
  <si>
    <t>Панель светодиодная ДВО-1001 Опал 30Вт 6500К 595x595x40 IP40 EKF</t>
  </si>
  <si>
    <t>https://cdn.ekfgroup.com/unsafe/fit-in/102x102/center/filters:format(png)/products/392DB019E8C5E99B449FEE6E82588990.jpg</t>
  </si>
  <si>
    <t>LPL-1001-OP-30-4000-40</t>
  </si>
  <si>
    <t>Панель светодиодная ДВО-1001 Опал равномерн. 30Вт 4000К 595x595x50 IP40 LUMA EKF</t>
  </si>
  <si>
    <t>https://cdn.ekfgroup.com/unsafe/fit-in/102x102/center/filters:format(png)/products/C09AECA9047E7B9C492FF3D42B06C580.png</t>
  </si>
  <si>
    <t>LPL-1001-OP-30-4000-40-A</t>
  </si>
  <si>
    <t>Панель светодиодная ДВО-1001 Опал равномерн. 30Вт 4000К 595x595x50 IP40 с БАП LUMA EKF</t>
  </si>
  <si>
    <t>LPL-1001-Z-30-4000-40</t>
  </si>
  <si>
    <t>Панель светодиодная ДВО-1001 Призма 30Вт 4000К 595x595x40 IP40 EKF</t>
  </si>
  <si>
    <t>https://cdn.ekfgroup.com/unsafe/fit-in/102x102/center/filters:format(png)/products/11D29C750017CF8E9300B980EE6A08AA.png</t>
  </si>
  <si>
    <t>LPL-1001-Z-30-6500-40</t>
  </si>
  <si>
    <t>Панель светодиодная ДВО-1001 Призма 30Вт 6500К 595x595x40 IP40 EKF</t>
  </si>
  <si>
    <t>https://cdn.ekfgroup.com/unsafe/fit-in/102x102/center/filters:format(png)/products/D453C82DFC39A64154AB6F994F9CCA62.jpg</t>
  </si>
  <si>
    <t>LPL-1002-GP-36-4000-54-A</t>
  </si>
  <si>
    <t>Панель светодиодная ДВО-1002-GP 36Вт 4000К 595x595x55 IP54 с БАП EKF</t>
  </si>
  <si>
    <t>https://cdn.ekfgroup.com/unsafe/fit-in/102x102/center/filters:format(png)/products/43A289BC349A3833262EAE5CFB721245.jpg</t>
  </si>
  <si>
    <t>LPL-1002-O-36-4000-40</t>
  </si>
  <si>
    <t>Панель светодиодная ДВО-1002 Опал 36Вт 4000К 595x595x40 IP40 EKF</t>
  </si>
  <si>
    <t>https://cdn.ekfgroup.com/unsafe/fit-in/102x102/center/filters:format(png)/products/0E8E5E2C310D9ED0CDDB7C06ED4C6F5C.png</t>
  </si>
  <si>
    <t>LPL-1002-O-36-4000-40-A</t>
  </si>
  <si>
    <t>Панель светодиодная ДВО-1002 Опал 36Вт 4000К 595x595x40 IP40 с БАП EKF</t>
  </si>
  <si>
    <t>LPL-1002-O-36-4000-54</t>
  </si>
  <si>
    <t>Панель светодиодная ДВО-1002 Опал 36Вт 4000К 595x595x55 IP54 EKF</t>
  </si>
  <si>
    <t>https://cdn.ekfgroup.com/unsafe/fit-in/102x102/center/filters:format(png)/products/807AF44578E384F78BB4B2A3DAC71D3C.jpg</t>
  </si>
  <si>
    <t>LPL-1002-O-36-4000-54-A</t>
  </si>
  <si>
    <t>Панель светодиодная ДВО-1002 Опал 36Вт 4000К 595x595x55 IP54 с БАП EKF</t>
  </si>
  <si>
    <t>LPL-1002-O-36-6500-40</t>
  </si>
  <si>
    <t>Панель светодиодная ДВО-1002 Опал 36Вт 6500К 595x595x40 IP40 EKF</t>
  </si>
  <si>
    <t>LPL-1002-O-36-6500-40-A</t>
  </si>
  <si>
    <t>Панель светодиодная ДВО-1002 Опал 36Вт 6500К 595x595x40 IP40 с БАП EKF</t>
  </si>
  <si>
    <t>LPL-1002-O-36-6500-54</t>
  </si>
  <si>
    <t>Панель светодиодная ДВО-1002 Опал 36Вт 6500К 595x595x55 IP54 EKF</t>
  </si>
  <si>
    <t>LPL-1002-OP-36-4000-40</t>
  </si>
  <si>
    <t>Панель светодиодная ДВО-1002 Опал равномерн. 36Вт 4000К 595x595x50 IP40 EKF</t>
  </si>
  <si>
    <t>https://cdn.ekfgroup.com/unsafe/fit-in/102x102/center/filters:format(png)/products/5FFB160346970F98D2EA0903D7F157BC.jpg</t>
  </si>
  <si>
    <t>LPL-1002-OP-36-4000-40-A</t>
  </si>
  <si>
    <t>Панель светодиодная ДВО-1002 Опал равномерн. 36Вт 4000К 595x595x50 IP40 с БАП EKF</t>
  </si>
  <si>
    <t>LPL-1002-OP-36-4000-54</t>
  </si>
  <si>
    <t>Панель светодиодная ДВО-1002 Опал равномерн. 36Вт 4000К 595x595x55 IP54 EKF</t>
  </si>
  <si>
    <t>LPL-1002-OP-36-4000-54-A</t>
  </si>
  <si>
    <t>Панель светодиодная ДВО-1002 Опал равномерный 36Вт 4000К 595x595x55 IP54 с БАП LUMA EKF</t>
  </si>
  <si>
    <t>LPL-1002-Z-36-4000-40</t>
  </si>
  <si>
    <t>Панель светодиодная ДВО-1002 Призма 36Вт 4000К 595x595x40 IP40 EKF</t>
  </si>
  <si>
    <t>LPL-1002-Z-36-6500-40</t>
  </si>
  <si>
    <t>Панель светодиодная ДВО-1002 Призма 36Вт 6500К 595x595x40 IP40 EKF</t>
  </si>
  <si>
    <t>LPL-1002-GP-36-4000-54</t>
  </si>
  <si>
    <t>Панель светодиодная ДВО-1002 Стекло матовое 36Вт 4000К 595x595x55 IP54 EKF</t>
  </si>
  <si>
    <t>LPL-1003-O-45-4000-40</t>
  </si>
  <si>
    <t>Панель светодиодная ДВО-1003 Опал 45Вт 4000К 595x595x40 IP40 EKF</t>
  </si>
  <si>
    <t>LPL-1003-O-45-6500-40</t>
  </si>
  <si>
    <t>Панель светодиодная ДВО-1003 Опал 45Вт 6500К 595x595x40 IP40 EKF</t>
  </si>
  <si>
    <t>LPL-1003-Z-45-4000-40</t>
  </si>
  <si>
    <t>Панель светодиодная ДВО-1003 Призма 45Вт 4000К 595x595x40 IP40 EKF</t>
  </si>
  <si>
    <t>LPL-1003-Z-45-6500-40</t>
  </si>
  <si>
    <t>Панель светодиодная ДВО-1003 Призма 45Вт 6500К 595x595x40 IP40 EKF</t>
  </si>
  <si>
    <t>LPL-1004-O-36-4000-40</t>
  </si>
  <si>
    <t>Панель светодиодная ДВО-1004 Опал 36Вт 4000К 590x590x40 Грильято IP40 EKF</t>
  </si>
  <si>
    <t>LPL-1004-O-36-6500-40</t>
  </si>
  <si>
    <t>Панель светодиодная ДВО-1004 Опал 36Вт 6500К 590x590x40 Грильято IP40 EKF</t>
  </si>
  <si>
    <t>LPL-1004-Z-36-4000-40</t>
  </si>
  <si>
    <t>Панель светодиодная ДВО-1004 Призма 36Вт 4000К 590x590x40 Грильято IP40 EKF</t>
  </si>
  <si>
    <t>LPL-1004-Z-36-6500-40</t>
  </si>
  <si>
    <t>Панель светодиодная ДВО-1004 Призма 36Вт 6500К 590x590x40 Грильято IP40 EKF</t>
  </si>
  <si>
    <t>LPL-1005-O-36-4000-40</t>
  </si>
  <si>
    <t>Панель светодиодная ДВО-1005 Опал 36Вт 4000К 1195x180x40 IP40 EKF</t>
  </si>
  <si>
    <t>https://cdn.ekfgroup.com/unsafe/fit-in/102x102/center/filters:format(png)/products/12BE244EE94518EF28F05F6C79F1CD20.jpg</t>
  </si>
  <si>
    <t>LPL-1005-O-36-4000-40-A</t>
  </si>
  <si>
    <t>Панель светодиодная ДВО-1005 Опал 36Вт 4000К 1195x180x40 IP40 с БАП EKF</t>
  </si>
  <si>
    <t>https://cdn.ekfgroup.com/unsafe/fit-in/102x102/center/filters:format(png)/products/00EBE6749F839496D421593D39976A14.jpg</t>
  </si>
  <si>
    <t>LPL-1005-O-36-4000-54</t>
  </si>
  <si>
    <t>Панель светодиодная ДВО-1005 Опал 36Вт 4000К 1195x180x55 IP54 EKF</t>
  </si>
  <si>
    <t>LPL-1005-O-36-6500-40</t>
  </si>
  <si>
    <t>Панель светодиодная ДВО-1005 Опал 36Вт 6500К 1195x180x40 IP40 EKF</t>
  </si>
  <si>
    <t>LPL-1006-O-18-4000-40</t>
  </si>
  <si>
    <t>Панель светодиодная ДВО-1006 Опал 18Вт 4000К 595x180x40 IP40 EKF</t>
  </si>
  <si>
    <t>https://cdn.ekfgroup.com/unsafe/fit-in/102x102/center/filters:format(png)/products/BEE850CD0BD51A6714C024DB6110FB07.png</t>
  </si>
  <si>
    <t>LPL-1006-O-18-6500-40</t>
  </si>
  <si>
    <t>Панель светодиодная ДВО-1006 Опал 18Вт 6500К 595x180x40 IP40 EKF</t>
  </si>
  <si>
    <t>LPL-1007-O-36-4000-40</t>
  </si>
  <si>
    <t>Панель светодиодная ДВО-1007 Опал 36Вт 4000К 595x595x20 IP40 LUMA EKF</t>
  </si>
  <si>
    <t>https://cdn.ekfgroup.com/unsafe/fit-in/102x102/center/filters:format(png)/products/0F23E39A085627615353FC0266BE61FF.jpg</t>
  </si>
  <si>
    <t>LPL-1007-O-36-4000-54-CI</t>
  </si>
  <si>
    <t>Панель светодиодная ДВО-1007 Опал 36Вт 4000К 600x600x55 CLIP-IN IP54 EKF</t>
  </si>
  <si>
    <t>TBL-1000-O-36-4000-40</t>
  </si>
  <si>
    <t>Светильник для школьной доски ДБО-1000 Опал 4000К 1100x120x70 IP40 EKF</t>
  </si>
  <si>
    <t>https://cdn.ekfgroup.com/unsafe/fit-in/102x102/center/filters:format(png)/products/C1870BF7B853EEBC3533943384E00E45.png</t>
  </si>
  <si>
    <t>PG-2</t>
  </si>
  <si>
    <t>Защитная решетка для панелей 1195x180</t>
  </si>
  <si>
    <t>35.03.05 Аксессуары для светодиодных панелей</t>
  </si>
  <si>
    <t>https://cdn.ekfgroup.com/unsafe/fit-in/102x102/center/filters:format(png)/products/0AB1F94385D59214658471E0A49B96EC.png</t>
  </si>
  <si>
    <t>PG-1</t>
  </si>
  <si>
    <t>Защитная решетка для панелей 595x595</t>
  </si>
  <si>
    <t>https://cdn.ekfgroup.com/unsafe/fit-in/102x102/center/filters:format(png)/products/D6515CC154F5F8D96C1FBEE99A7F8AC5.png</t>
  </si>
  <si>
    <t>HMK-1</t>
  </si>
  <si>
    <t>Набор для подвесного крепления светодиодных панелей EKF</t>
  </si>
  <si>
    <t>упак.</t>
  </si>
  <si>
    <t>EKF</t>
  </si>
  <si>
    <t>https://cdn.ekfgroup.com/unsafe/fit-in/102x102/center/filters:format(png)/products/39A33AA03A6ECCAC30C7C648D0F02368.jpg</t>
  </si>
  <si>
    <t>DLL-1004-9-2700</t>
  </si>
  <si>
    <t>Светильник встраиваемый светодиодный ДВО 1004 9Вт 2700K IP20 EKF Basic</t>
  </si>
  <si>
    <t>35.04 Торговое освещение</t>
  </si>
  <si>
    <t>35.04.01 Даунлайты</t>
  </si>
  <si>
    <t>https://cdn.ekfgroup.com/unsafe/fit-in/102x102/center/filters:format(png)/products/7F4B465BCCC593A01A2F7DB23B3A8B9C.jpg</t>
  </si>
  <si>
    <t>DLL-1005-9-4000</t>
  </si>
  <si>
    <t>Светильник встраиваемый светодиодный ДВО 1005 9Вт 4000K IP20 EKF Basic</t>
  </si>
  <si>
    <t>https://cdn.ekfgroup.com/unsafe/fit-in/102x102/center/filters:format(png)/products/27E59E191E893C4203E11B148D4A948B.jpg</t>
  </si>
  <si>
    <t>DLL-1006-9-6500</t>
  </si>
  <si>
    <t>Светильник встраиваемый светодиодный ДВО 1006 9Вт 6500K IP20 EKF Basic</t>
  </si>
  <si>
    <t>DLL-1007-14-4000</t>
  </si>
  <si>
    <t>Светильник встраиваемый светодиодный ДВО 1007 14Вт 4000K IP20 EKF Basic</t>
  </si>
  <si>
    <t>https://cdn.ekfgroup.com/unsafe/fit-in/102x102/center/filters:format(png)/products/8ACE5C0C38B0E6168066118D31C946C0.jpg</t>
  </si>
  <si>
    <t>DLL-1008-14-6500</t>
  </si>
  <si>
    <t>Светильник встраиваемый светодиодный ДВО 1008 14Вт 6500K IP20 EKF Basic</t>
  </si>
  <si>
    <t>DLL-1009-20-4000</t>
  </si>
  <si>
    <t>Светильник встраиваемый светодиодный ДВО 1009 20Вт 4000K IP20 EKF Basic</t>
  </si>
  <si>
    <t>DLL-1010-20-6500</t>
  </si>
  <si>
    <t>Светильник встраиваемый светодиодный ДВО 1010 20Вт 6500K IP20 EKF Basic</t>
  </si>
  <si>
    <t>DLL-1102-R-10-4000</t>
  </si>
  <si>
    <t>Светодиодный встраиваемый даунлайт безрамочный ДВО 1102 круглый 10Вт 4000K IP20 LUMA EKF</t>
  </si>
  <si>
    <t>35.04.02 Даунлайты безрамочные</t>
  </si>
  <si>
    <t>https://cdn.ekfgroup.com/unsafe/fit-in/102x102/center/filters:format(png)/products/8B3FE32555239C1C651D562848E57C5B.jpg</t>
  </si>
  <si>
    <t>DLL-1103-R-10-6500</t>
  </si>
  <si>
    <t>Светодиодный встраиваемый даунлайт безрамочный ДВО 1103 круглый 10Вт 6500K IP20 LUMA EKF</t>
  </si>
  <si>
    <t>DLL-1105-R-18-4000</t>
  </si>
  <si>
    <t>Светодиодный встраиваемый даунлайт безрамочный ДВО 1105 круглый 18Вт 4000K IP20 LUMA EKF</t>
  </si>
  <si>
    <t>https://cdn.ekfgroup.com/unsafe/fit-in/102x102/center/filters:format(png)/products/2E641FCD959F21330456A1D0ADB831F4.jpg</t>
  </si>
  <si>
    <t>DLL-1106-R-18-6500</t>
  </si>
  <si>
    <t>Светодиодный встраиваемый даунлайт безрамочный ДВО 1106 круглый 18Вт 6500K IP20 LUMA EKF</t>
  </si>
  <si>
    <t>DLL-1108-R-24-4000</t>
  </si>
  <si>
    <t>Светодиодный встраиваемый даунлайт безрамочный ДВО 1108 круглый 24Вт 4000K IP20 LUMA EKF</t>
  </si>
  <si>
    <t>https://cdn.ekfgroup.com/unsafe/fit-in/102x102/center/filters:format(png)/products/4439F8952D92B6EF060876BDFFD92DEA.jpg</t>
  </si>
  <si>
    <t>DLL-1109-R-24-6500</t>
  </si>
  <si>
    <t>Светодиодный встраиваемый даунлайт безрамочный ДВО 1109 круглый 24Вт 6500K IP20 LUMA EKF</t>
  </si>
  <si>
    <t>ASC-W-1-LBL</t>
  </si>
  <si>
    <t>Кабель для подключения светодиодных линейных светильников ДБО-60/120/150 белый 1 метр 3x0,75 мм2 EKF</t>
  </si>
  <si>
    <t>35.04.03 Светильники линейные торговые</t>
  </si>
  <si>
    <t>https://cdn.ekfgroup.com/unsafe/fit-in/102x102/center/filters:format(png)/products/F0F0E437BF67B7B623F851D33ED36C5B.jpg</t>
  </si>
  <si>
    <t>ASC-B-1-LBL</t>
  </si>
  <si>
    <t>Кабель для подключения светодиодных линейных светильников ДБО-60/120/150 черный 1 метр 3x0,75 мм2 EKF</t>
  </si>
  <si>
    <t>https://cdn.ekfgroup.com/unsafe/fit-in/102x102/center/filters:format(png)/products/3FB36C3FFE9C4E1E4273205F2781A4D8.jpg</t>
  </si>
  <si>
    <t>RAIL-KIT-LBL</t>
  </si>
  <si>
    <t>Набор для крепления светодиодных линейных светильников ДБО 60/120/150 к реечным потолкам EKF</t>
  </si>
  <si>
    <t>https://cdn.ekfgroup.com/unsafe/fit-in/102x102/center/filters:format(png)/products/6A2930DCD6E7239B964EBB927277F2FE.jpg</t>
  </si>
  <si>
    <t>HMK-V2-LBL</t>
  </si>
  <si>
    <t>Набор для подвесного крепления светодиодных линейных светильников ДБО-60/120/150 EKF</t>
  </si>
  <si>
    <t>https://cdn.ekfgroup.com/unsafe/fit-in/102x102/center/filters:format(png)/products/D621D5A0FEE3FA20BF481EFA36A33B8C.jpg</t>
  </si>
  <si>
    <t>LBL-120-48-W-4000</t>
  </si>
  <si>
    <t>Светильник светодиодный линейный ДБО-120 белый 48Вт 4000К 1180x65x70 IP20 LUMA EKF</t>
  </si>
  <si>
    <t>https://cdn.ekfgroup.com/unsafe/fit-in/102x102/center/filters:format(png)/products/C0E75025D64815D48A9A7A30912C4EB5.jpg</t>
  </si>
  <si>
    <t>LBL-120-48-W-6500</t>
  </si>
  <si>
    <t>Светильник светодиодный линейный ДБО-120 белый 48Вт 6500К 1180x65x70 IP20 LUMA EKF</t>
  </si>
  <si>
    <t>LBL-120-48-B-4000</t>
  </si>
  <si>
    <t>Светильник светодиодный линейный ДБО-120 черный 48Вт 4000К 1180x65x70 IP20 LUMA EKF</t>
  </si>
  <si>
    <t>https://cdn.ekfgroup.com/unsafe/fit-in/102x102/center/filters:format(png)/products/98D29325F3D4FF6C585F69AB501E20CA.jpg</t>
  </si>
  <si>
    <t>LBL-120-48-B-6500</t>
  </si>
  <si>
    <t>Светильник светодиодный линейный ДБО-120 черный 48Вт 6500К 1180x65x70 IP20 LUMA EKF</t>
  </si>
  <si>
    <t>LBL-150-60-W-4000</t>
  </si>
  <si>
    <t>Светильник светодиодный линейный ДБО-150 белый 60Вт 4000К 1480x65x70 IP20 LUMA EKF</t>
  </si>
  <si>
    <t>LBL-150-60-W-6500</t>
  </si>
  <si>
    <t>Светильник светодиодный линейный ДБО-150 белый 60Вт 6500К 1480x65x70 IP20 LUMA EKF</t>
  </si>
  <si>
    <t>LBL-150-60-B-4000</t>
  </si>
  <si>
    <t>Светильник светодиодный линейный ДБО-150 черный 60Вт 4000К 1480x65x70 IP20 LUMA EKF</t>
  </si>
  <si>
    <t>LBL-150-60-B-6500</t>
  </si>
  <si>
    <t>Светильник светодиодный линейный ДБО-150 черный 60Вт 6500К 1480x65x70 IP20 LUMA EKF</t>
  </si>
  <si>
    <t>LBL-60-24-W-4000</t>
  </si>
  <si>
    <t>Светильник светодиодный линейный ДБО-60 белый 24Вт 4000К 590x65x70 IP20 LUMA EKF</t>
  </si>
  <si>
    <t>https://cdn.ekfgroup.com/unsafe/fit-in/102x102/center/filters:format(png)/products/0C927327E43A60B50BC942F6344C9F8C.jpg</t>
  </si>
  <si>
    <t>LBL-60-24-W-6500</t>
  </si>
  <si>
    <t>Светильник светодиодный линейный ДБО-60 белый 24Вт 6500К 590x65x70 IP20 LUMA EKF</t>
  </si>
  <si>
    <t>LBL-60-24-B-4000</t>
  </si>
  <si>
    <t>Светильник светодиодный линейный ДБО-60 черный 24Вт 4000К 590x65x70 IP20 LUMA EKF</t>
  </si>
  <si>
    <t>https://cdn.ekfgroup.com/unsafe/fit-in/102x102/center/filters:format(png)/products/2D0995AFE04B80ACF114027168F828D1.jpg</t>
  </si>
  <si>
    <t>LBL-60-24-B-6500</t>
  </si>
  <si>
    <t>Светильник светодиодный линейный ДБО-60 черный 24Вт 6500К 590x65x70 IP20 LUMA EKF</t>
  </si>
  <si>
    <t>LBL-L-8-W-4000</t>
  </si>
  <si>
    <t>Фигурный коннектор для светодиодных линейных светильников ДБО-L белый 8Вт 4000К IP20 LUMA EKF</t>
  </si>
  <si>
    <t>https://cdn.ekfgroup.com/unsafe/fit-in/102x102/center/filters:format(png)/products/BC5153FBDC8F70C819B426975306048C.jpg</t>
  </si>
  <si>
    <t>LBL-L-8-W-6500</t>
  </si>
  <si>
    <t>Фигурный коннектор для светодиодных линейных светильников ДБО-L белый 8Вт 6500К IP20 LUMA EKF</t>
  </si>
  <si>
    <t>LBL-L-8-B-4000</t>
  </si>
  <si>
    <t>Фигурный коннектор для светодиодных линейных светильников ДБО-L черный 8Вт 4000К IP20 LUMA EKF</t>
  </si>
  <si>
    <t>https://cdn.ekfgroup.com/unsafe/fit-in/102x102/center/filters:format(png)/products/89DED3C912CC1D02FFAD09BEBCB60FAB.jpg</t>
  </si>
  <si>
    <t>LBL-L-8-B-6500</t>
  </si>
  <si>
    <t>Фигурный коннектор для светодиодных линейных светильников ДБО-L черный 8Вт 6500К IP20 LUMA EKF</t>
  </si>
  <si>
    <t>LBL-T-10-W-4000</t>
  </si>
  <si>
    <t>Фигурный коннектор для светодиодных линейных светильников ДБО-T белый 10Вт 4000К IP20 LUMA EKF</t>
  </si>
  <si>
    <t>https://cdn.ekfgroup.com/unsafe/fit-in/102x102/center/filters:format(png)/products/2B2CC567E1FA91F764A4FA40725459B2.jpg</t>
  </si>
  <si>
    <t>LBL-T-10-W-6500</t>
  </si>
  <si>
    <t>Фигурный коннектор для светодиодных линейных светильников ДБО-T белый 10Вт 6500К IP20 LUMA EKF</t>
  </si>
  <si>
    <t>LBL-T-10-B-4000</t>
  </si>
  <si>
    <t>Фигурный коннектор для светодиодных линейных светильников ДБО-T черный 10Вт 4000К IP20 LUMA EKF</t>
  </si>
  <si>
    <t>https://cdn.ekfgroup.com/unsafe/fit-in/102x102/center/filters:format(png)/products/AF504EF1A4CCEF2E2DEE42C972DA3A97.jpg</t>
  </si>
  <si>
    <t>LBL-T-10-B-6500</t>
  </si>
  <si>
    <t>Фигурный коннектор для светодиодных линейных светильников ДБО-T черный 10Вт 6500К IP20 LUMA EKF</t>
  </si>
  <si>
    <t>LBL-X-12-W-4000</t>
  </si>
  <si>
    <t>Фигурный коннектор для светодиодных линейных светильников ДБО-X белый 12Вт 4000К IP20 LUMA EKF</t>
  </si>
  <si>
    <t>https://cdn.ekfgroup.com/unsafe/fit-in/102x102/center/filters:format(png)/products/B5EC1C6836F26EE6F3C3BE28250BFF66.jpg</t>
  </si>
  <si>
    <t>LBL-X-12-W-6500</t>
  </si>
  <si>
    <t>Фигурный коннектор для светодиодных линейных светильников ДБО-X белый 12Вт 6500К IP20 LUMA EKF</t>
  </si>
  <si>
    <t>LBL-X-12-B-4000</t>
  </si>
  <si>
    <t>Фигурный коннектор для светодиодных линейных светильников ДБО-X черный 12Вт 4000К IP20 LUMA EKF</t>
  </si>
  <si>
    <t>https://cdn.ekfgroup.com/unsafe/fit-in/102x102/center/filters:format(png)/products/3803D976A8995ECC3E68EA92111DAD5B.jpg</t>
  </si>
  <si>
    <t>LBL-X-12-B-6500</t>
  </si>
  <si>
    <t>Фигурный коннектор для светодиодных линейных светильников ДБО-X черный 12Вт 6500К IP20 LUMA EKF</t>
  </si>
  <si>
    <t>LBL-Y-10-W-4000</t>
  </si>
  <si>
    <t>Фигурный коннектор для светодиодных линейных светильников ДБО-Y белый 10Вт 4000К IP20 LUMA EKF</t>
  </si>
  <si>
    <t>https://cdn.ekfgroup.com/unsafe/fit-in/102x102/center/filters:format(png)/products/9FBF7F6ABA42FB09B78C2FA813CC59C2.jpg</t>
  </si>
  <si>
    <t>LBL-Y-10-W-6500</t>
  </si>
  <si>
    <t>Фигурный коннектор для светодиодных линейных светильников ДБО-Y белый 10Вт 6500К IP20 LUMA EKF</t>
  </si>
  <si>
    <t>LBL-Y-10-B-4000</t>
  </si>
  <si>
    <t>Фигурный коннектор для светодиодных линейных светильников ДБО-Y черный 10Вт 4000К IP20 LUMA EKF</t>
  </si>
  <si>
    <t>https://cdn.ekfgroup.com/unsafe/fit-in/102x102/center/filters:format(png)/products/FA2ED0F679FF725A93927A00B3252998.jpg</t>
  </si>
  <si>
    <t>LBL-Y-10-B-6500</t>
  </si>
  <si>
    <t>Фигурный коннектор для светодиодных линейных светильников ДБО-Y черный 10Вт 6500К IP20 LUMA EKF</t>
  </si>
  <si>
    <t>TBL-1101-O-27-4K-40</t>
  </si>
  <si>
    <t>Светильник светодиодный линейный ДБО 1101-0600 Опал 27Вт 4000К 600x60x55 IP40 LUMA EKF</t>
  </si>
  <si>
    <t>35.04.04 Светильники линейные для ретейла РФ</t>
  </si>
  <si>
    <t>https://cdn.ekfgroup.com/unsafe/fit-in/102x102/center/filters:format(png)/products/13F7E488C931AC3B1CAD10C02F7EC11F.jpg</t>
  </si>
  <si>
    <t>TBL-1102-O-36-4K-40</t>
  </si>
  <si>
    <t>Светильник светодиодный линейный ДБО 1102-1200 Опал 36Вт 4000К 1100x60x55 IP40 LUMA EKF</t>
  </si>
  <si>
    <t>https://cdn.ekfgroup.com/unsafe/fit-in/102x102/center/filters:format(png)/products/A766B2603B4B8B147EE78ECC11CE0B25.jpg</t>
  </si>
  <si>
    <t>TBL-1102-O-36-B-4K-40</t>
  </si>
  <si>
    <t>Светильник светодиодный линейный ДБО 1102 Опал 36Вт черный 4000К 1100x60x55 IP40 EKF</t>
  </si>
  <si>
    <t>https://cdn.ekfgroup.com/unsafe/fit-in/102x102/center/filters:format(png)/products/4DC484C3864118C796CE106E46350E78.png</t>
  </si>
  <si>
    <t>TBL-1103-O-54-4K-40</t>
  </si>
  <si>
    <t>Светильник светодиодный линейный ДБО 1103-1500 Опал 54Вт 4000К 1590x60x55 IP40 LUMA EKF</t>
  </si>
  <si>
    <t>TBL-1103-O-54-B-4K-40</t>
  </si>
  <si>
    <t>Светильник светодиодный линейный ДБО 1103 Опал 54Вт черный 4000К 1590x60x55 IP40 LUMA EKF</t>
  </si>
  <si>
    <t>TBL-1103-O-54-B-4K-40-A</t>
  </si>
  <si>
    <t>Светильник светодиодный линейный ДБО 1103 Опал 54Вт черный 4000К 1590x60x55 IP40 с БАП LUMA EKF</t>
  </si>
  <si>
    <t>LPL-3001-54-3K-40</t>
  </si>
  <si>
    <t>Светильник светодиодный ДВО-3001 Опал 54Вт 3000К 90x90x40 гр. комплект 6 шт + драйвер IP40 LUMA EKF</t>
  </si>
  <si>
    <t>35.04.05 Светильники для потолков грильято</t>
  </si>
  <si>
    <t>https://cdn.ekfgroup.com/unsafe/fit-in/102x102/center/filters:format(png)/products/6485CAF7B8CD4D15532EA9BDA96E89E8.jpg</t>
  </si>
  <si>
    <t>LPL-3001-54-3K-40-A</t>
  </si>
  <si>
    <t>Светильник светодиодный ДВО-3001 Опал 54Вт 3000К 90x90x40 гр. комплект 6 шт + драйвер IP40 с БАП LUMA EKF</t>
  </si>
  <si>
    <t>LPL-3001-54-4K-40</t>
  </si>
  <si>
    <t>Светильник светодиодный ДВО-3001 Опал 54Вт 4000К 90x90x40 гр. комплект 6 шт + драйвер IP40 LUMA EKF</t>
  </si>
  <si>
    <t>LPL-3001-54-4K-40-A</t>
  </si>
  <si>
    <t>Светильник светодиодный ДВО-3001 Опал 54Вт 4000К 90x90x40 гр. комплект 6 шт + драйвер IP40 с БАП LUMA EKF</t>
  </si>
  <si>
    <t>LPL-3003-108-3K-40-A</t>
  </si>
  <si>
    <t>Светильник светодиодный ДВО-3002 Опал 108Вт 3000К 140x140x40 гр. комплект 6 шт + драйвер IP40 с БАП LUMA EKF</t>
  </si>
  <si>
    <t>LPL-3002-72-3K-40</t>
  </si>
  <si>
    <t>Светильник светодиодный ДВО-3002 Опал 72Вт 3000К 140x140x40 гр. комплект 4 шт + драйвер IP40 LUMA EKF</t>
  </si>
  <si>
    <t>LPL-3002-72-3K-40-A</t>
  </si>
  <si>
    <t>Светильник светодиодный ДВО-3002 Опал 72Вт 3000К 140x140x40 гр. комплект 4 шт + драйвер IP40 с БАП LUMA EKF</t>
  </si>
  <si>
    <t>LPL-3002-72-4K-40</t>
  </si>
  <si>
    <t>Светильник светодиодный ДВО-3002 Опал 72Вт 4000К 140x140x40 гр. комплект 4 шт + драйвер IP40 LUMA EKF</t>
  </si>
  <si>
    <t>LPL-3002-72-4K-40-A</t>
  </si>
  <si>
    <t>Светильник светодиодный ДВО-3002 Опал 72Вт 4000К 140x140x40 гр. комплект 4 шт + драйвер IP40 с БАП LUMA EKF</t>
  </si>
  <si>
    <t>LPL-3003-108-3K-40</t>
  </si>
  <si>
    <t>Светильник светодиодный ДВО-3003 Опал 108Вт 3000К 140x140x40 гр. комплект 6 шт + драйвер IP40 LUMA EKF</t>
  </si>
  <si>
    <t>LPL-3003-108-4K-40</t>
  </si>
  <si>
    <t>Светильник светодиодный ДВО-3003 Опал 108Вт 4000К 140x140x40 гр. комплект 6 шт + драйвер IP40 LUMA EKF</t>
  </si>
  <si>
    <t>LPL-3003-108-4K-40-A</t>
  </si>
  <si>
    <t>Светильник светодиодный ДВО-3003 Опал 108Вт 4000К 140x140x40 гр. комплект 6 шт + драйвер IP40 с БАП LUMA EKF</t>
  </si>
  <si>
    <t>EXIT-SS-100-LED</t>
  </si>
  <si>
    <t>Светильник аварийного освещения EXIT-100 одностор. без пиктограммы LED EKF Basic</t>
  </si>
  <si>
    <t>35.05 Аварийное освещение</t>
  </si>
  <si>
    <t>35.05.01 Светильники с низким IP</t>
  </si>
  <si>
    <t>https://cdn.ekfgroup.com/unsafe/fit-in/102x102/center/filters:format(png)/products/94CF9FEC9A84D02FFA6D2449AE437017.jpg</t>
  </si>
  <si>
    <t>EXIT-SS-101-LED</t>
  </si>
  <si>
    <t>Светильник аварийно-эвакуационного освещения EXIT-101 односторонний LED EKF Basic</t>
  </si>
  <si>
    <t>https://cdn.ekfgroup.com/unsafe/fit-in/102x102/center/filters:format(png)/products/428D614042401F4C9FA0F802D8D3D6A3.jpg</t>
  </si>
  <si>
    <t>EXIT-SS-102-LED</t>
  </si>
  <si>
    <t>Светильник аварийно-эвакуационного освещения EXIT-102 односторонний LED EKF Basic</t>
  </si>
  <si>
    <t>https://cdn.ekfgroup.com/unsafe/fit-in/102x102/center/filters:format(png)/products/6040DF36B022091521AF296EC40D970D.jpg</t>
  </si>
  <si>
    <t>EXIT-DS-201-LED</t>
  </si>
  <si>
    <t>Светильник аварийно-эвакуационного освещения EXIT-201 двухсторонний LED EKF Basic</t>
  </si>
  <si>
    <t>https://cdn.ekfgroup.com/unsafe/fit-in/102x102/center/filters:format(png)/products/78A760ECCD0266CC54C5B005B80ED529.jpg</t>
  </si>
  <si>
    <t>EXIT-DS-202-LED</t>
  </si>
  <si>
    <t>Светильник аварийно-эвакуационного освещения EXIT-202 двухсторонний LED EKF Basic</t>
  </si>
  <si>
    <t>https://cdn.ekfgroup.com/unsafe/fit-in/102x102/center/filters:format(png)/products/13A73BC3DA4F395D3E07A6D7A7658E94.jpg</t>
  </si>
  <si>
    <t>dpa-201</t>
  </si>
  <si>
    <t>Светильник аварийного освещения SAFEWAY-10 LED EKF Proxima</t>
  </si>
  <si>
    <t>35.05.02 Светильники с высоким IP</t>
  </si>
  <si>
    <t>https://cdn.ekfgroup.com/unsafe/fit-in/102x102/center/filters:format(png)/products/75E0663E250152ABA4A736F9965A8E5B.jpg</t>
  </si>
  <si>
    <t>dpa-203</t>
  </si>
  <si>
    <t>Светильник аварийного освещения SAFEWAY-10P пост. действия LED EKF Proxima</t>
  </si>
  <si>
    <t>https://cdn.ekfgroup.com/unsafe/fit-in/102x102/center/filters:format(png)/products/E906FBA20AFCF6B0B20B909E5FE3FD98.jpg</t>
  </si>
  <si>
    <t>dpa-202</t>
  </si>
  <si>
    <t>Светильник аварийного освещения SAFEWAY-40 LED EKF Proxima</t>
  </si>
  <si>
    <t>https://cdn.ekfgroup.com/unsafe/fit-in/102x102/center/filters:format(png)/products/B0B5A9D07932DC0486EAD66CE71BB638.jpg</t>
  </si>
  <si>
    <t>dpa-204</t>
  </si>
  <si>
    <t>Светильник аварийного освещения SAFEWAY-40P пост. действия LED EKF Proxima</t>
  </si>
  <si>
    <t>EPK-200-1,5H</t>
  </si>
  <si>
    <t>Блок аварийного питания 200Вт 1,5 часа EKF</t>
  </si>
  <si>
    <t>35.05.03 Блоки аварийного питания</t>
  </si>
  <si>
    <t>https://cdn.ekfgroup.com/unsafe/fit-in/102x102/center/filters:format(png)/products/22E5988B8F473D5231D81663A731E6FD.jpg</t>
  </si>
  <si>
    <t>EPK-40-1H-U</t>
  </si>
  <si>
    <t>Блок аварийного питания 40Вт 1 час универсальный EKF</t>
  </si>
  <si>
    <t>https://cdn.ekfgroup.com/unsafe/fit-in/102x102/center/filters:format(png)/products/69DECB087C8C6AB0E6897D5184379ED8.png</t>
  </si>
  <si>
    <t>pkal-03-01</t>
  </si>
  <si>
    <t>Пиктограмма "Выезд" 240x95мм (для SAFEWAY-10) EKF</t>
  </si>
  <si>
    <t>35.05.04 Пиктограммы для аварийных светильников</t>
  </si>
  <si>
    <t>https://cdn.ekfgroup.com/unsafe/fit-in/102x102/center/filters:format(png)/products/C85F2225FD4F60B0110B8DA03D39D3FF.jpg</t>
  </si>
  <si>
    <t>pkal-03-02</t>
  </si>
  <si>
    <t>Пиктограмма "Выезд" 320x120мм (для EXIT, SAFEWAY-40) EKF</t>
  </si>
  <si>
    <t>pkal-03-05</t>
  </si>
  <si>
    <t>Пиктограмма "Выезд налево" 240x95мм (для SAFEWAY-10) EKF</t>
  </si>
  <si>
    <t>https://cdn.ekfgroup.com/unsafe/fit-in/102x102/center/filters:format(png)/products/8EF6A33E3361BDD96AB997B6D7047C9F.jpg</t>
  </si>
  <si>
    <t>pkal-03-06</t>
  </si>
  <si>
    <t>Пиктограмма "Выезд налево" 320x120мм (для EXIT, SAFEWAY-40) EKF</t>
  </si>
  <si>
    <t>pkal-03-03</t>
  </si>
  <si>
    <t>Пиктограмма "Выезд направо" 240x95мм (для SAFEWAY-10) EKF</t>
  </si>
  <si>
    <t>https://cdn.ekfgroup.com/unsafe/fit-in/102x102/center/filters:format(png)/products/6F38170F9118ACD59B1081065A26F752.jpg</t>
  </si>
  <si>
    <t>pkal-03-04</t>
  </si>
  <si>
    <t>Пиктограмма "Выезд направо" 320x120мм (для EXIT, SAFEWAY-40) EKF</t>
  </si>
  <si>
    <t>pkal-02-01</t>
  </si>
  <si>
    <t>Пиктограмма "Выход" 240x95мм (для SAFEWAY-10) EKF</t>
  </si>
  <si>
    <t>https://cdn.ekfgroup.com/unsafe/fit-in/102x102/center/filters:format(png)/products/BA6836C9B3BAF311DBE96198A0E1A5F2.jpg</t>
  </si>
  <si>
    <t>pkal-01-01</t>
  </si>
  <si>
    <t>Пиктограмма "Выход" 320x120мм (для EXIT, SAFEWAY-40) EKF</t>
  </si>
  <si>
    <t>https://cdn.ekfgroup.com/unsafe/fit-in/102x102/center/filters:format(png)/products/F848A3F25A2D9B7561A533B30AA40E1A.jpg</t>
  </si>
  <si>
    <t>pkal-02-02</t>
  </si>
  <si>
    <t>Пиктограмма "Запасный выход" 240x95мм (для SAFEWAY-10) EKF</t>
  </si>
  <si>
    <t>https://cdn.ekfgroup.com/unsafe/fit-in/102x102/center/filters:format(png)/products/7EBC54BB45DE3E5DB39E38175A9B473C.jpg</t>
  </si>
  <si>
    <t>pkal-01-02</t>
  </si>
  <si>
    <t>Пиктограмма "Запасный выход" 320x120мм (для EXIT, SAFEWAY-40) EKF</t>
  </si>
  <si>
    <t>https://cdn.ekfgroup.com/unsafe/fit-in/102x102/center/filters:format(png)/products/FBDFAE1601C17415200EE5A2B87B0483.jpg</t>
  </si>
  <si>
    <t>pkal-02-03</t>
  </si>
  <si>
    <t>Пиктограмма "Направление налево" 240x95мм (для SAFEWAY-10) EKF</t>
  </si>
  <si>
    <t>https://cdn.ekfgroup.com/unsafe/fit-in/102x102/center/filters:format(png)/products/158A168204B7B3968A51943D99CC1B5A.jpg</t>
  </si>
  <si>
    <t>pkal-01-03</t>
  </si>
  <si>
    <t>Пиктограмма "Направление налево" 320x120мм (для EXIT, SAFEWAY-40) EKF</t>
  </si>
  <si>
    <t>https://cdn.ekfgroup.com/unsafe/fit-in/102x102/center/filters:format(png)/products/F36A9D8F58C6A1107115585F2BFCAD22.jpg</t>
  </si>
  <si>
    <t>pkal-02-04</t>
  </si>
  <si>
    <t>Пиктограмма "Направление направо" 240x95мм (для SAFEWAY-10) EKF</t>
  </si>
  <si>
    <t>https://cdn.ekfgroup.com/unsafe/fit-in/102x102/center/filters:format(png)/products/B5B0705B5C2DBB5962DA3CB7B72E970B.jpg</t>
  </si>
  <si>
    <t>pkal-01-04</t>
  </si>
  <si>
    <t>Пиктограмма "Направление направо" 320x120мм (для EXIT, SAFEWAY-40) EKF</t>
  </si>
  <si>
    <t>https://cdn.ekfgroup.com/unsafe/fit-in/102x102/center/filters:format(png)/products/66A4EC5AB4CB2E7BC3A510F65E0A50EE.jpg</t>
  </si>
  <si>
    <t>pkal-02-05</t>
  </si>
  <si>
    <t>Пиктограмма "Направление прямо" 240x95мм (для SAFEWAY-10) EKF</t>
  </si>
  <si>
    <t>https://cdn.ekfgroup.com/unsafe/fit-in/102x102/center/filters:format(png)/products/213E6DAAEED500D8993D36D22598ED87.jpg</t>
  </si>
  <si>
    <t>pkal-01-05</t>
  </si>
  <si>
    <t>Пиктограмма "Направление прямо" 320x120мм (для EXIT, SAFEWAY-40) EKF</t>
  </si>
  <si>
    <t>https://cdn.ekfgroup.com/unsafe/fit-in/102x102/center/filters:format(png)/products/9A5CFEB578557DFC4BF596F4E1F5FDCD.jpg</t>
  </si>
  <si>
    <t>pkal-02-06</t>
  </si>
  <si>
    <t>Пиктограмма "Пожарный гидрант" 240x95мм (для SAFEWAY-10) EKF</t>
  </si>
  <si>
    <t>https://cdn.ekfgroup.com/unsafe/fit-in/102x102/center/filters:format(png)/products/9D598FAB643037DBD89B77CE2803DAFB.jpg</t>
  </si>
  <si>
    <t>pkal-02-08</t>
  </si>
  <si>
    <t>Пиктограмма "Пожарный гидрант" 320x120мм (для EXIT, SAFEWAY-40) EKF</t>
  </si>
  <si>
    <t>pkal-02-07</t>
  </si>
  <si>
    <t>Пиктограмма "Пожарный кран" 240x95мм (для SAFEWAY-10) EKF</t>
  </si>
  <si>
    <t>https://cdn.ekfgroup.com/unsafe/fit-in/102x102/center/filters:format(png)/products/0EF72C94446EB558AB8BFD767B0DCC5E.jpg</t>
  </si>
  <si>
    <t>pkal-02-09</t>
  </si>
  <si>
    <t>Пиктограмма "Пожарный кран"320x120мм (для EXIT, SAFEWAY-40) EKF</t>
  </si>
  <si>
    <t>pkal-04-01</t>
  </si>
  <si>
    <t>Пиктограмма "Стрелка" 240x95мм (для SAFEWAY-10) EKF</t>
  </si>
  <si>
    <t>https://cdn.ekfgroup.com/unsafe/fit-in/102x102/center/filters:format(png)/products/2D0AC3AC4A3021CB22B03EE1F3049636.jpg</t>
  </si>
  <si>
    <t>pkal-04-02</t>
  </si>
  <si>
    <t>Пиктограмма "Стрелка" 320x120мм (для EXIT, SAFEWAY-40) EKF</t>
  </si>
  <si>
    <t>FLL-3001-10-6500</t>
  </si>
  <si>
    <t>Прожектор светодиодный СДО-3001 10Вт 6500К IP65 LUMA EKF</t>
  </si>
  <si>
    <t>35.06 Наружное освещение</t>
  </si>
  <si>
    <t>35.06.01 Прожекторы светодиодные</t>
  </si>
  <si>
    <t>https://cdn.ekfgroup.com/unsafe/fit-in/102x102/center/filters:format(png)/products/FB989C814371FA2A18A624C9F8069725.jpg</t>
  </si>
  <si>
    <t>FLL-3002-20-6500</t>
  </si>
  <si>
    <t>Прожектор светодиодный СДО-3002 20Вт 6500К IP65 LUMA EKF</t>
  </si>
  <si>
    <t>https://cdn.ekfgroup.com/unsafe/fit-in/102x102/center/filters:format(png)/products/92EB48CE1D3EC1F55172DB38C4B695F1.jpg</t>
  </si>
  <si>
    <t>FLL-3003-30-6500</t>
  </si>
  <si>
    <t>Прожектор светодиодный СДО-3003 30Вт 6500К IP65 LUMA EKF</t>
  </si>
  <si>
    <t>https://cdn.ekfgroup.com/unsafe/fit-in/102x102/center/filters:format(png)/products/54A95A6C96064145886409006989756B.jpg</t>
  </si>
  <si>
    <t>FLL-3003-30D-6500</t>
  </si>
  <si>
    <t>Прожектор светодиодный СДО-3003 с инфракрасным датчиком движения 30Вт 6500К IP54 LUMA EKF</t>
  </si>
  <si>
    <t>https://cdn.ekfgroup.com/unsafe/fit-in/102x102/center/filters:format(png)/products/23397B737F62450D0C68D83752E3252B.jpg</t>
  </si>
  <si>
    <t>FLL-3004-50-6500</t>
  </si>
  <si>
    <t>Прожектор светодиодный СДО-3004 50Вт 6500К IP65 LUMA EKF</t>
  </si>
  <si>
    <t>https://cdn.ekfgroup.com/unsafe/fit-in/102x102/center/filters:format(png)/products/3DA6BE42EBBAA708C97C1C70ACEB12FC.jpg</t>
  </si>
  <si>
    <t>FLL-3004-50D-6500</t>
  </si>
  <si>
    <t>Прожектор светодиодный СДО-3004 с инфракрасным датчиком движения 50Вт 6500К IP54 LUMA EKF</t>
  </si>
  <si>
    <t>https://cdn.ekfgroup.com/unsafe/fit-in/102x102/center/filters:format(png)/products/D2BCB6750921B299B34C559EF3D41978.jpg</t>
  </si>
  <si>
    <t>FLL-3005-75-6500</t>
  </si>
  <si>
    <t>Прожектор светодиодный СДО-3005 75Вт 6500К IP65 LUMA EKF</t>
  </si>
  <si>
    <t>https://cdn.ekfgroup.com/unsafe/fit-in/102x102/center/filters:format(png)/products/3945D507D08775558353732E0F9F72DF.jpg</t>
  </si>
  <si>
    <t>FLL-3006-100-6500</t>
  </si>
  <si>
    <t>Прожектор светодиодный СДО-3006 100Вт 6500К IP65 LUMA EKF</t>
  </si>
  <si>
    <t>https://cdn.ekfgroup.com/unsafe/fit-in/102x102/center/filters:format(png)/products/72F83C76052DA6CA1E2FA41F34C6281A.jpg</t>
  </si>
  <si>
    <t>FLL-3007-150-6500</t>
  </si>
  <si>
    <t>Прожектор светодиодный СДО-3007 150Вт 6500К IP65 LUMA EKF</t>
  </si>
  <si>
    <t>https://cdn.ekfgroup.com/unsafe/fit-in/102x102/center/filters:format(png)/products/9D7AB7322AF5A369877A2701777D600A.jpg</t>
  </si>
  <si>
    <t>FLL-3008-200-6500</t>
  </si>
  <si>
    <t>Прожектор светодиодный СДО-3008 200Вт 6500К IP65 LUMA EKF</t>
  </si>
  <si>
    <t>https://cdn.ekfgroup.com/unsafe/fit-in/102x102/center/filters:format(png)/products/349210C849A0C4A27944EED887FB5370.jpg</t>
  </si>
  <si>
    <t>FLL-4001-10-4000</t>
  </si>
  <si>
    <t>Прожектор светодиодный СДО-4001 10Вт 4000К IP65 с равномерной засветкой LUMA EKF</t>
  </si>
  <si>
    <t>https://cdn.ekfgroup.com/unsafe/fit-in/102x102/center/filters:format(png)/products/E5A6C734D3AAA41517C1B33045B9D696.jpg</t>
  </si>
  <si>
    <t>FLL-4002-20-4000</t>
  </si>
  <si>
    <t>Прожектор светодиодный СДО-4002 20Вт 4000К IP65 с равномерной засветкой LUMA EKF</t>
  </si>
  <si>
    <t>https://cdn.ekfgroup.com/unsafe/fit-in/102x102/center/filters:format(png)/products/E9F0479BEEF7336C044150FB6FF1CA28.jpg</t>
  </si>
  <si>
    <t>FLL-4003-30-4000</t>
  </si>
  <si>
    <t>Прожектор светодиодный СДО-4003 30Вт 4000К IP65 с равномерной засветкой LUMA EKF</t>
  </si>
  <si>
    <t>https://cdn.ekfgroup.com/unsafe/fit-in/102x102/center/filters:format(png)/products/AF4D9C525E36D10730C07583B09F6AE8.jpg</t>
  </si>
  <si>
    <t>FLL-4004-50-4000</t>
  </si>
  <si>
    <t>Прожектор светодиодный СДО-4004 50Вт 4000К IP65 с равномерной засветкой LUMA EKF</t>
  </si>
  <si>
    <t>https://cdn.ekfgroup.com/unsafe/fit-in/102x102/center/filters:format(png)/products/69DA12273C14018CA91B8B9CB65E0177.jpg</t>
  </si>
  <si>
    <t>FLL-4005-100-4000</t>
  </si>
  <si>
    <t>Прожектор светодиодный СДО-4005 100Вт 4000К IP65 с равномерной засветкой LUMA EKF</t>
  </si>
  <si>
    <t>https://cdn.ekfgroup.com/unsafe/fit-in/102x102/center/filters:format(png)/products/A2AE08B3AA5F0068C1889E7D58B977F0.jpg</t>
  </si>
  <si>
    <t>SLL-8002-50-5000</t>
  </si>
  <si>
    <t>Светильник светодиодный консольный ДКУ-8002-Д 50Вт 5000К IP65 EKF PROxima</t>
  </si>
  <si>
    <t>35.06.02 Уличные консольные светильники</t>
  </si>
  <si>
    <t>https://cdn.ekfgroup.com/unsafe/fit-in/102x102/center/filters:format(png)/products/C6159ED79A7E114F25E300FF587B0E36.jpg</t>
  </si>
  <si>
    <t>SLL-8003-100-5000</t>
  </si>
  <si>
    <t>Светильник светодиодный консольный ДКУ-8003-Д 100Вт 5000К IP65 EKF PROxima</t>
  </si>
  <si>
    <t>https://cdn.ekfgroup.com/unsafe/fit-in/102x102/center/filters:format(png)/products/840990E7B955F7D67B788B05FC5B627E.jpg</t>
  </si>
  <si>
    <t>SLL-8004-150-5000</t>
  </si>
  <si>
    <t>Светильник светодиодный консольный ДКУ-8004-Д 150Вт 5000К IP65 EKF PROxima</t>
  </si>
  <si>
    <t>https://cdn.ekfgroup.com/unsafe/fit-in/102x102/center/filters:format(png)/products/E0D5AB9A1A139D4D7AF15A63A97440EA.jpg</t>
  </si>
  <si>
    <t>SLL-9001-30-5000</t>
  </si>
  <si>
    <t>Светильник светодиодный консольный ДКУ-9001-Ш 30Вт 5000К IP65 EKF PROxima</t>
  </si>
  <si>
    <t>https://cdn.ekfgroup.com/unsafe/fit-in/102x102/center/filters:format(png)/products/D4E3D1F0B77C0161A4C7A75F53AB6CE5.jpg</t>
  </si>
  <si>
    <t>SLL-9002-50-3000</t>
  </si>
  <si>
    <t>Светильник светодиодный консольный ДКУ-9002-Ш 50Вт 3000К IP65 EKF</t>
  </si>
  <si>
    <t>https://cdn.ekfgroup.com/unsafe/fit-in/102x102/center/filters:format(png)/products/54C6BD2A85348CA4F0FF06AE62634416.jpg</t>
  </si>
  <si>
    <t>SLL-9002-50-5000</t>
  </si>
  <si>
    <t>Светильник светодиодный консольный ДКУ-9002-Ш 50Вт 5000К IP65 EKF PROxima</t>
  </si>
  <si>
    <t>https://cdn.ekfgroup.com/unsafe/fit-in/102x102/center/filters:format(png)/products/D41666C826D46113D8D5E41444850584.jpg</t>
  </si>
  <si>
    <t>SLL-9003-100-3000</t>
  </si>
  <si>
    <t>Светильник светодиодный консольный ДКУ-9003-Ш 100Вт 3000К IP65 EKF</t>
  </si>
  <si>
    <t>https://cdn.ekfgroup.com/unsafe/fit-in/102x102/center/filters:format(png)/products/C30827E8A4F170D3FA5A958E252F3CC5.jpg</t>
  </si>
  <si>
    <t>SLL-9003-100-5000</t>
  </si>
  <si>
    <t>Светильник светодиодный консольный ДКУ-9003-Ш 100Вт 5000К IP65 EKF PROxima</t>
  </si>
  <si>
    <t>SLL-9004-150-3000</t>
  </si>
  <si>
    <t>Светильник светодиодный консольный ДКУ-9004-Ш 150Вт 3000К IP65 EKF</t>
  </si>
  <si>
    <t>https://cdn.ekfgroup.com/unsafe/fit-in/102x102/center/filters:format(png)/products/549A92F18FC874B505BB1E2EBD356F59.jpg</t>
  </si>
  <si>
    <t>SLL-9004-150-5000</t>
  </si>
  <si>
    <t>Светильник светодиодный консольный ДКУ-9004-Ш 150Вт 5000К IP65 EKF PROxima</t>
  </si>
  <si>
    <t>dd-ms-E27</t>
  </si>
  <si>
    <t>ИК датчик движения E27 60Вт 360гр. до 7м IP20 EKF PROxima</t>
  </si>
  <si>
    <t>35.07 Управление освещением</t>
  </si>
  <si>
    <t>35.07.01 Инфракрасные датчики движения</t>
  </si>
  <si>
    <t>https://cdn.ekfgroup.com/unsafe/fit-in/102x102/center/filters:format(png)/products/37ACB61C5D7A5EF6127AD4374AF8B139.jpg</t>
  </si>
  <si>
    <t>dd-ms-01-b</t>
  </si>
  <si>
    <t>ИК датчик движения MS-01 черный на прожектор 1200Вт 120гр. до 12м IP44 EKF PROxima</t>
  </si>
  <si>
    <t>https://cdn.ekfgroup.com/unsafe/fit-in/102x102/center/filters:format(png)/products/D24EA3270771BBDC36E35F487CA1BAC0.jpg</t>
  </si>
  <si>
    <t>dd-ms-100</t>
  </si>
  <si>
    <t>ИК датчик движения встраив. 1200Вт 360гр. до 6м IP20 MS-100 EKF PROxima</t>
  </si>
  <si>
    <t>https://cdn.ekfgroup.com/unsafe/fit-in/102x102/center/filters:format(png)/products/F335BBDF65655CECB7D2ED79578DC99C.jpg</t>
  </si>
  <si>
    <t>dd-ms-2000</t>
  </si>
  <si>
    <t>ИК датчик движения встраив. 500Вт 160гр. до 9м IP20 MS-2000 EKF PROxima</t>
  </si>
  <si>
    <t>https://cdn.ekfgroup.com/unsafe/fit-in/102x102/center/filters:format(png)/products/AB00481C371D6E45A843102AE7BBAE4C.jpg</t>
  </si>
  <si>
    <t>dd-ms-200</t>
  </si>
  <si>
    <t>ИК датчик движения встраиваемый 800Вт 360гр. до 6м IP20 dd-ms-200 EKF</t>
  </si>
  <si>
    <t>https://cdn.ekfgroup.com/unsafe/fit-in/102x102/center/filters:format(png)/products/B93B52AB933BA17429AAAFF6905EE356.jpg</t>
  </si>
  <si>
    <t>dd-ms-118B</t>
  </si>
  <si>
    <t>ИК датчик движения наст. 1200Вт 180гр. до 12м IP44 MS-118B EKF PROxima</t>
  </si>
  <si>
    <t>https://cdn.ekfgroup.com/unsafe/fit-in/102x102/center/filters:format(png)/products/863306769317B73EEB06F8E6A83B3F3A.jpg</t>
  </si>
  <si>
    <t>dd-ms-16Cb</t>
  </si>
  <si>
    <t>ИК датчик движения наст. 1200Вт 180гр. до 12м IP44 MS-16Cb черный EKF PROxima</t>
  </si>
  <si>
    <t>https://cdn.ekfgroup.com/unsafe/fit-in/102x102/center/filters:format(png)/products/F9EAC7AC645A1F46ED4891B86EAD0504.jpg</t>
  </si>
  <si>
    <t>dd-ms-16C</t>
  </si>
  <si>
    <t>ИК датчик движения наст. 1200Вт 180гр. до 12м IP44 MS-16C EKF PROxima</t>
  </si>
  <si>
    <t>https://cdn.ekfgroup.com/unsafe/fit-in/102x102/center/filters:format(png)/products/85B1FF5C1478E109C262390B945542FD.jpg</t>
  </si>
  <si>
    <t>dd-ms-39b</t>
  </si>
  <si>
    <t>ИК датчик движения наст. 1200Вт 180гр. до 12м IP44 MS-39b черный EKF PROxima</t>
  </si>
  <si>
    <t>https://cdn.ekfgroup.com/unsafe/fit-in/102x102/center/filters:format(png)/products/9DDF5637A83408F70312E31868E10657.jpg</t>
  </si>
  <si>
    <t>dd-ms-39</t>
  </si>
  <si>
    <t>ИК датчик движения наст. 1200Вт 180гр. до 12м IP44 MS-39 EKF PROxima</t>
  </si>
  <si>
    <t>https://cdn.ekfgroup.com/unsafe/fit-in/102x102/center/filters:format(png)/products/3ED804F859B78CBBE5E63931C383C810.jpg</t>
  </si>
  <si>
    <t>dd-ms-40</t>
  </si>
  <si>
    <t>ИК датчик движения наст. 1200Вт 180гр. до 12м IP44 MS-40 EKF PROxima</t>
  </si>
  <si>
    <t>https://cdn.ekfgroup.com/unsafe/fit-in/102x102/center/filters:format(png)/products/FBF0A24EDC465024076C9CC55281675B.jpg</t>
  </si>
  <si>
    <t>dd-ms-38</t>
  </si>
  <si>
    <t>ИК датчик движения наст. 800Вт 180 град до 12м IP44 MS-38 EKF PROxima</t>
  </si>
  <si>
    <t>https://cdn.ekfgroup.com/unsafe/fit-in/102x102/center/filters:format(png)/products/30FF0527C513DD05DD64988A3828D39B.jpg</t>
  </si>
  <si>
    <t>dd-ms-20B</t>
  </si>
  <si>
    <t>ИК датчик движения потолочный 1200Вт 360гр. до 6м IP20 MS-20B EKF PROxima</t>
  </si>
  <si>
    <t>https://cdn.ekfgroup.com/unsafe/fit-in/102x102/center/filters:format(png)/products/E7ED10BAAEFF8FF91536E054E4969982.jpg</t>
  </si>
  <si>
    <t>dd-ms-28A</t>
  </si>
  <si>
    <t>ИК датчик движения потолочный 1200Вт 360гр. до 6м IP20 MS-28A EKF PROxima</t>
  </si>
  <si>
    <t>https://cdn.ekfgroup.com/unsafe/fit-in/102x102/center/filters:format(png)/products/1A7441097A7CB53385A1228564131CB5.jpg</t>
  </si>
  <si>
    <t>dd-ms-22B</t>
  </si>
  <si>
    <t>ИК датчик движения потолочный 2000Вт 360гр. до 6м IP20 MS-22B EKF PROxima</t>
  </si>
  <si>
    <t>https://cdn.ekfgroup.com/unsafe/fit-in/102x102/center/filters:format(png)/products/07DEB2A8399BDF3CEB186A73F6D0A4F5.jpg</t>
  </si>
  <si>
    <t>dd-ms-24B</t>
  </si>
  <si>
    <t>ИК датчик движения потолочный 800Вт 360гр. до 6м IP20 MS-24B EKF</t>
  </si>
  <si>
    <t>https://cdn.ekfgroup.com/unsafe/fit-in/102x102/center/filters:format(png)/products/5033A252BDFF06B4C06468E7CD41DC0C.jpg</t>
  </si>
  <si>
    <t>dd-ms-48B</t>
  </si>
  <si>
    <t>ИК датчик движения угловой 1200Вт 270гр. до 12м IP44 MS-48B EKF PROxima</t>
  </si>
  <si>
    <t>https://cdn.ekfgroup.com/unsafe/fit-in/102x102/center/filters:format(png)/products/BAC0A4E3DAD84FB0EC4E95782434E1FB.jpg</t>
  </si>
  <si>
    <t>dd-mw-702</t>
  </si>
  <si>
    <t>Микроволновый датчик движения бел. 1200Вт 180гр. до 15м IP44 MW-702 EKF PROxima</t>
  </si>
  <si>
    <t>35.07.02 Микроволновые датчики движения</t>
  </si>
  <si>
    <t>https://cdn.ekfgroup.com/unsafe/fit-in/102x102/center/filters:format(png)/products/294CB177BBE5387542F9F41A7371EED7.jpg</t>
  </si>
  <si>
    <t>dd-mw-704</t>
  </si>
  <si>
    <t>Микроволновый датчик движения бел. 1200Вт 180гр. до 15м IP65 MW-704 EKF PROxima</t>
  </si>
  <si>
    <t>https://cdn.ekfgroup.com/unsafe/fit-in/102x102/center/filters:format(png)/products/4F9EB246EB025C8A63EEBDCDCDC65483.jpg</t>
  </si>
  <si>
    <t>dd-mw-700</t>
  </si>
  <si>
    <t>Микроволновый датчик движения бел. 1200Вт 360гр. до 10м IP20 MW-700 EKF PROxima</t>
  </si>
  <si>
    <t>https://cdn.ekfgroup.com/unsafe/fit-in/102x102/center/filters:format(png)/products/C87CF964F9916C9F6EA9C601ABCD05F6.jpg</t>
  </si>
  <si>
    <t>dd-mw-703</t>
  </si>
  <si>
    <t>Микроволновый датчик движения бел. 1200Вт 360гр. до 10м IP20 MW-703 EKF PROxima</t>
  </si>
  <si>
    <t>https://cdn.ekfgroup.com/unsafe/fit-in/102x102/center/filters:format(png)/products/757D9918CC0F6D8A0E241BD7FE364ED6.jpg</t>
  </si>
  <si>
    <t>dd-mw-701</t>
  </si>
  <si>
    <t>Микроволновый датчик движения бел. 1200Вт 360гр. до 20м IP20 MW-701 EKF PROxima</t>
  </si>
  <si>
    <t>https://cdn.ekfgroup.com/unsafe/fit-in/102x102/center/filters:format(png)/products/D305D804A8D1494E2328B3B5A3F08AF7.jpg</t>
  </si>
  <si>
    <t>dd-mw-705</t>
  </si>
  <si>
    <t>Микроволновый датчик движения бел. 2000Вт 360гр. до 10м IP20 MW-705 EKF PROxima</t>
  </si>
  <si>
    <t>https://cdn.ekfgroup.com/unsafe/fit-in/102x102/center/filters:format(png)/products/243C8977BDDAA481ADC80BD01BE2E03C.jpg</t>
  </si>
  <si>
    <t>dd-mw-707</t>
  </si>
  <si>
    <t>Микроволновый датчик движения бел. для высоких потолков 2000Вт 360гр. 30м IP65 MW-707 EKF</t>
  </si>
  <si>
    <t>https://cdn.ekfgroup.com/unsafe/fit-in/102x102/center/filters:format(png)/products/AFC50A5A557FBFE481F6886F50D1B270.jpg</t>
  </si>
  <si>
    <t>dd-mw-706</t>
  </si>
  <si>
    <t>Микроволновый датчик движения белый 1200Вт 360гр. до 10м IP20 MW-706 EKF</t>
  </si>
  <si>
    <t>https://cdn.ekfgroup.com/unsafe/fit-in/102x102/center/filters:format(png)/products/5008C9ED432197D0B465D8ADDE712A20.jpg</t>
  </si>
  <si>
    <t>fr-ps-1-6</t>
  </si>
  <si>
    <t>Фотореле PS-1 6А 1200Вт IP44 EKF PROxima</t>
  </si>
  <si>
    <t>35.07.03 Фотореле</t>
  </si>
  <si>
    <t>https://cdn.ekfgroup.com/unsafe/fit-in/102x102/center/filters:format(png)/products/90062A83E0BD603FE269D4E41DF1F668.jpg</t>
  </si>
  <si>
    <t>fr-ps-2-10</t>
  </si>
  <si>
    <t>Фотореле PS-2 10А 2200Вт IP44 EKF PROxima</t>
  </si>
  <si>
    <t>https://cdn.ekfgroup.com/unsafe/fit-in/102x102/center/filters:format(png)/products/2FBF9D8175CB517AE8430EDDB4377948.jpg</t>
  </si>
  <si>
    <t>fr-ps-3-20</t>
  </si>
  <si>
    <t>Фотореле PS-3 20А 4400Вт IP44 EKF PROxima</t>
  </si>
  <si>
    <t>https://cdn.ekfgroup.com/unsafe/fit-in/102x102/center/filters:format(png)/products/7C69F939683BE197B74BD6CB22B6F1DF.png</t>
  </si>
  <si>
    <t>fr-ps-4-10</t>
  </si>
  <si>
    <t>Фотореле PS-4 10А 2200Вт IP66 EKF PROxima</t>
  </si>
  <si>
    <t>https://cdn.ekfgroup.com/unsafe/fit-in/102x102/center/filters:format(png)/products/C93EEC3CE42C30EF279D36FEB9394276.jpg</t>
  </si>
  <si>
    <t>fr-ps-5-15</t>
  </si>
  <si>
    <t>Фотореле PS-5 15А 3300Вт IP66 EKF PROxima</t>
  </si>
  <si>
    <t>https://cdn.ekfgroup.com/unsafe/fit-in/102x102/center/filters:format(png)/products/912628BF897100316D1248EE8261E1D4.jpg</t>
  </si>
  <si>
    <t>LPL-1003-O-45-4000-40-A</t>
  </si>
  <si>
    <t>Панель светодиодная ДВО-1003 Опал 45Вт 4000К 595x595x40 IP40 с БАП EKF</t>
  </si>
  <si>
    <t>Проекты</t>
  </si>
  <si>
    <t>LPL-1007-O-45-4000-54-CI</t>
  </si>
  <si>
    <t>Панель светодиодная ДВО-1007 Опал 45Вт 4000К 600x600x55 CLIP-IN IP54 EKF</t>
  </si>
  <si>
    <t>LPL-1007-OP-36-4000-40-GIPS</t>
  </si>
  <si>
    <t>Панель светодиодная ДВО-1007 Опал равном. 36Вт 4000К 600x600x40 GIPS IP40 LUMA EKF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</si>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</sst>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</numFmts>
  <fonts count="43" x14ac:knownFonts="1"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0"/>
      <name val="Tahoma"/>
      <family val="2"/>
      <charset val="204"/>
    </font>
    <font>
      <u/>
      <sz val="10"/>
      <color indexed="12"/>
      <name val="Arial Cyr"/>
      <charset val="204"/>
    </font>
    <font>
      <sz val="10"/>
      <name val="Arial Cyr"/>
      <charset val="204"/>
    </font>
    <font>
      <sz val="8"/>
      <name val="Tahoma"/>
      <family val="2"/>
      <charset val="204"/>
    </font>
    <font>
      <sz val="8"/>
      <name val="Arial"/>
      <family val="2"/>
      <charset val="204"/>
    </font>
    <font>
      <b/>
      <sz val="8"/>
      <name val="Tahoma"/>
      <family val="2"/>
      <charset val="204"/>
    </font>
    <font>
      <sz val="16"/>
      <name val="Tahoma"/>
      <family val="2"/>
      <charset val="204"/>
    </font>
    <font>
      <sz val="11"/>
      <name val="Tahoma"/>
      <family val="2"/>
      <charset val="204"/>
    </font>
    <font>
      <u/>
      <sz val="11"/>
      <name val="Arial Cyr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8"/>
      <name val="Arial"/>
      <family val="2"/>
    </font>
    <font>
      <sz val="8"/>
      <name val="Arial"/>
      <family val="2"/>
    </font>
    <font>
      <b/>
      <sz val="14"/>
      <color rgb="FFFF0000"/>
      <name val="Tahoma"/>
      <family val="2"/>
      <charset val="204"/>
    </font>
    <font>
      <b/>
      <sz val="9"/>
      <name val="Tahoma"/>
      <family val="2"/>
      <charset val="204"/>
    </font>
    <font>
      <u/>
      <sz val="10"/>
      <color theme="1" tint="0.34998626667073579"/>
      <name val="Tahoma"/>
      <family val="2"/>
      <charset val="204"/>
    </font>
    <font>
      <sz val="10"/>
      <color theme="1" tint="0.34998626667073579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1"/>
      <color theme="1"/>
      <name val="Tahoma"/>
      <family val="2"/>
      <charset val="204"/>
    </font>
    <font>
      <b/>
      <sz val="10"/>
      <color rgb="FFC00000"/>
      <name val="Calibri"/>
      <family val="2"/>
      <charset val="204"/>
      <scheme val="minor"/>
    </font>
    <font>
      <b/>
      <u/>
      <sz val="10"/>
      <color indexed="12"/>
      <name val="Tahoma"/>
      <family val="2"/>
      <charset val="204"/>
    </font>
    <font>
      <sz val="10"/>
      <name val="Arial"/>
      <family val="2"/>
    </font>
    <font>
      <b/>
      <sz val="14"/>
      <color theme="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u/>
      <sz val="10"/>
      <color indexed="12"/>
      <name val="Calibri"/>
      <family val="2"/>
      <charset val="204"/>
      <scheme val="minor"/>
    </font>
    <font>
      <u/>
      <sz val="11"/>
      <color theme="1" tint="0.34998626667073579"/>
      <name val="Calibri"/>
      <family val="2"/>
      <charset val="204"/>
      <scheme val="minor"/>
    </font>
    <font>
      <sz val="11"/>
      <color theme="1" tint="0.34998626667073579"/>
      <name val="Calibri"/>
      <family val="2"/>
      <charset val="204"/>
      <scheme val="minor"/>
    </font>
    <font>
      <u/>
      <sz val="11"/>
      <color indexed="12"/>
      <name val="Calibri"/>
      <family val="2"/>
      <charset val="204"/>
      <scheme val="minor"/>
    </font>
    <font>
      <b/>
      <sz val="16"/>
      <color rgb="FFC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21212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/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30">
    <xf numFmtId="0" fontId="0" fillId="0" borderId="0" xfId="0" applyAlignment="1">
      <alignment horizontal="left"/>
    </xf>
    <xf numFmtId="0" fontId="9" fillId="3" borderId="0" xfId="0" applyFont="1" applyFill="1" applyAlignment="1">
      <alignment vertical="top"/>
    </xf>
    <xf numFmtId="0" fontId="9" fillId="4" borderId="0" xfId="0" applyFont="1" applyFill="1" applyAlignment="1">
      <alignment vertical="top"/>
    </xf>
    <xf numFmtId="0" fontId="5" fillId="0" borderId="0" xfId="0" applyFont="1" applyAlignment="1">
      <alignment horizontal="left" vertical="center"/>
    </xf>
    <xf numFmtId="0" fontId="11" fillId="5" borderId="2" xfId="3" applyFont="1" applyFill="1" applyBorder="1" applyAlignment="1">
      <alignment horizontal="center" vertical="center"/>
    </xf>
    <xf numFmtId="0" fontId="11" fillId="5" borderId="2" xfId="3" applyFont="1" applyFill="1" applyBorder="1" applyAlignment="1">
      <alignment horizontal="center" vertical="center" wrapText="1"/>
    </xf>
    <xf numFmtId="0" fontId="1" fillId="0" borderId="0" xfId="6" applyFont="1" applyAlignment="1">
      <alignment horizontal="center" vertical="center" wrapText="1"/>
    </xf>
    <xf numFmtId="0" fontId="14" fillId="0" borderId="1" xfId="7" applyBorder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top"/>
    </xf>
    <xf numFmtId="0" fontId="10" fillId="0" borderId="0" xfId="1" applyFont="1" applyAlignment="1">
      <alignment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14" fontId="19" fillId="0" borderId="0" xfId="0" applyNumberFormat="1" applyFont="1" applyAlignment="1">
      <alignment horizontal="right" vertical="center"/>
    </xf>
    <xf numFmtId="0" fontId="3" fillId="0" borderId="0" xfId="1" applyAlignment="1">
      <alignment horizontal="right"/>
    </xf>
    <xf numFmtId="0" fontId="10" fillId="0" borderId="0" xfId="1" applyFont="1" applyAlignment="1">
      <alignment horizontal="left" vertical="center"/>
    </xf>
    <xf numFmtId="2" fontId="0" fillId="0" borderId="0" xfId="0" applyNumberFormat="1" applyAlignment="1">
      <alignment horizontal="left"/>
    </xf>
    <xf numFmtId="2" fontId="11" fillId="5" borderId="2" xfId="3" applyNumberFormat="1" applyFont="1" applyFill="1" applyBorder="1" applyAlignment="1">
      <alignment horizontal="center" vertical="center"/>
    </xf>
    <xf numFmtId="2" fontId="14" fillId="0" borderId="8" xfId="8" applyNumberFormat="1" applyFont="1" applyBorder="1" applyAlignment="1">
      <alignment horizontal="right"/>
    </xf>
    <xf numFmtId="0" fontId="5" fillId="0" borderId="0" xfId="11" applyFont="1" applyAlignment="1">
      <alignment horizontal="left" vertical="center"/>
    </xf>
    <xf numFmtId="0" fontId="17" fillId="0" borderId="0" xfId="11" applyFont="1" applyAlignment="1">
      <alignment horizontal="right" vertical="center"/>
    </xf>
    <xf numFmtId="14" fontId="19" fillId="0" borderId="0" xfId="11" applyNumberFormat="1" applyFont="1" applyAlignment="1">
      <alignment horizontal="right" vertical="center"/>
    </xf>
    <xf numFmtId="0" fontId="18" fillId="0" borderId="0" xfId="11" applyFont="1" applyAlignment="1">
      <alignment horizontal="right" vertical="center"/>
    </xf>
    <xf numFmtId="0" fontId="14" fillId="0" borderId="0" xfId="11" applyAlignment="1">
      <alignment horizontal="left"/>
    </xf>
    <xf numFmtId="0" fontId="3" fillId="0" borderId="0" xfId="12" applyAlignment="1">
      <alignment horizontal="right"/>
    </xf>
    <xf numFmtId="0" fontId="9" fillId="0" borderId="0" xfId="11" applyFont="1" applyAlignment="1">
      <alignment vertical="top"/>
    </xf>
    <xf numFmtId="0" fontId="2" fillId="0" borderId="0" xfId="11" applyFont="1" applyAlignment="1">
      <alignment vertical="center" wrapText="1"/>
    </xf>
    <xf numFmtId="0" fontId="14" fillId="0" borderId="8" xfId="11" applyBorder="1" applyAlignment="1">
      <alignment horizontal="center" vertical="center"/>
    </xf>
    <xf numFmtId="0" fontId="16" fillId="2" borderId="9" xfId="11" applyFont="1" applyFill="1" applyBorder="1" applyAlignment="1">
      <alignment horizontal="center" vertical="center"/>
    </xf>
    <xf numFmtId="2" fontId="16" fillId="2" borderId="9" xfId="11" applyNumberFormat="1" applyFont="1" applyFill="1" applyBorder="1" applyAlignment="1">
      <alignment horizontal="center" vertical="center"/>
    </xf>
    <xf numFmtId="0" fontId="14" fillId="0" borderId="10" xfId="11" applyBorder="1" applyAlignment="1">
      <alignment horizontal="center" vertical="center"/>
    </xf>
    <xf numFmtId="0" fontId="7" fillId="2" borderId="10" xfId="9" applyFont="1" applyFill="1" applyBorder="1" applyAlignment="1">
      <alignment horizontal="left" vertical="center"/>
    </xf>
    <xf numFmtId="2" fontId="7" fillId="2" borderId="10" xfId="9" applyNumberFormat="1" applyFont="1" applyFill="1" applyBorder="1" applyAlignment="1">
      <alignment horizontal="center" vertical="center"/>
    </xf>
    <xf numFmtId="0" fontId="7" fillId="0" borderId="10" xfId="9" applyFont="1" applyBorder="1" applyAlignment="1">
      <alignment horizontal="left" vertical="center"/>
    </xf>
    <xf numFmtId="0" fontId="7" fillId="0" borderId="10" xfId="9" applyFont="1" applyBorder="1" applyAlignment="1">
      <alignment horizontal="center" vertical="center"/>
    </xf>
    <xf numFmtId="4" fontId="7" fillId="0" borderId="10" xfId="9" applyNumberFormat="1" applyFont="1" applyBorder="1" applyAlignment="1">
      <alignment horizontal="right" vertical="center"/>
    </xf>
    <xf numFmtId="0" fontId="13" fillId="2" borderId="0" xfId="11" applyFont="1" applyFill="1" applyAlignment="1">
      <alignment horizontal="left"/>
    </xf>
    <xf numFmtId="2" fontId="14" fillId="0" borderId="10" xfId="8" applyNumberFormat="1" applyFont="1" applyBorder="1" applyAlignment="1">
      <alignment horizontal="right"/>
    </xf>
    <xf numFmtId="0" fontId="32" fillId="0" borderId="0" xfId="0" applyFont="1" applyAlignment="1">
      <alignment horizontal="right" vertical="center"/>
    </xf>
    <xf numFmtId="14" fontId="25" fillId="0" borderId="0" xfId="0" applyNumberFormat="1" applyFont="1" applyAlignment="1">
      <alignment horizontal="right" vertical="center"/>
    </xf>
    <xf numFmtId="0" fontId="33" fillId="0" borderId="0" xfId="0" applyFont="1" applyAlignment="1">
      <alignment horizontal="right" vertical="center"/>
    </xf>
    <xf numFmtId="0" fontId="34" fillId="0" borderId="0" xfId="1" applyFont="1" applyAlignment="1">
      <alignment horizontal="right"/>
    </xf>
    <xf numFmtId="10" fontId="29" fillId="0" borderId="14" xfId="4" applyNumberFormat="1" applyFont="1" applyBorder="1" applyAlignment="1">
      <alignment horizontal="center" vertical="center"/>
    </xf>
    <xf numFmtId="0" fontId="26" fillId="5" borderId="8" xfId="3" applyFont="1" applyFill="1" applyBorder="1" applyAlignment="1">
      <alignment horizontal="center" vertical="center"/>
    </xf>
    <xf numFmtId="0" fontId="26" fillId="5" borderId="3" xfId="3" applyFont="1" applyFill="1" applyBorder="1" applyAlignment="1">
      <alignment horizontal="center" vertical="center" wrapText="1"/>
    </xf>
    <xf numFmtId="0" fontId="26" fillId="5" borderId="8" xfId="3" applyFont="1" applyFill="1" applyBorder="1" applyAlignment="1">
      <alignment horizontal="center" vertical="center" wrapText="1"/>
    </xf>
    <xf numFmtId="0" fontId="26" fillId="5" borderId="8" xfId="0" applyFont="1" applyFill="1" applyBorder="1" applyAlignment="1">
      <alignment horizontal="center" vertical="center" wrapText="1"/>
    </xf>
    <xf numFmtId="0" fontId="36" fillId="5" borderId="8" xfId="0" applyFont="1" applyFill="1" applyBorder="1" applyAlignment="1">
      <alignment horizontal="center" vertical="center" wrapText="1"/>
    </xf>
    <xf numFmtId="0" fontId="26" fillId="0" borderId="0" xfId="0" applyFont="1"/>
    <xf numFmtId="10" fontId="29" fillId="0" borderId="0" xfId="4" applyNumberFormat="1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37" fillId="0" borderId="0" xfId="0" applyFont="1" applyAlignment="1">
      <alignment horizontal="left"/>
    </xf>
    <xf numFmtId="0" fontId="26" fillId="0" borderId="0" xfId="0" applyFont="1" applyAlignment="1">
      <alignment vertical="top"/>
    </xf>
    <xf numFmtId="0" fontId="37" fillId="0" borderId="0" xfId="0" applyFont="1"/>
    <xf numFmtId="0" fontId="39" fillId="0" borderId="0" xfId="1" applyFont="1" applyAlignment="1">
      <alignment vertical="center"/>
    </xf>
    <xf numFmtId="0" fontId="26" fillId="3" borderId="0" xfId="0" applyFont="1" applyFill="1" applyAlignment="1">
      <alignment vertical="top"/>
    </xf>
    <xf numFmtId="0" fontId="28" fillId="0" borderId="0" xfId="0" applyFont="1"/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40" fillId="0" borderId="0" xfId="0" applyFont="1" applyAlignment="1">
      <alignment horizontal="left" vertical="center" indent="1"/>
    </xf>
    <xf numFmtId="0" fontId="41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26" fillId="0" borderId="0" xfId="0" applyFont="1" applyAlignment="1">
      <alignment horizontal="center" vertical="top"/>
    </xf>
    <xf numFmtId="0" fontId="31" fillId="0" borderId="0" xfId="1" applyFont="1"/>
    <xf numFmtId="0" fontId="28" fillId="0" borderId="0" xfId="3" applyFont="1" applyAlignment="1">
      <alignment horizontal="center" vertical="center" wrapText="1"/>
    </xf>
    <xf numFmtId="0" fontId="42" fillId="0" borderId="0" xfId="1" applyFont="1" applyAlignment="1">
      <alignment vertical="center"/>
    </xf>
    <xf numFmtId="0" fontId="36" fillId="0" borderId="0" xfId="0" applyFont="1"/>
    <xf numFmtId="0" fontId="36" fillId="3" borderId="0" xfId="0" applyFont="1" applyFill="1" applyAlignment="1">
      <alignment vertical="top"/>
    </xf>
    <xf numFmtId="0" fontId="26" fillId="6" borderId="0" xfId="0" applyFont="1" applyFill="1" applyAlignment="1">
      <alignment vertical="top"/>
    </xf>
    <xf numFmtId="164" fontId="36" fillId="0" borderId="5" xfId="5" applyFont="1" applyBorder="1" applyAlignment="1">
      <alignment vertical="top"/>
    </xf>
    <xf numFmtId="164" fontId="36" fillId="0" borderId="4" xfId="5" applyFont="1" applyBorder="1" applyAlignment="1">
      <alignment vertical="top"/>
    </xf>
    <xf numFmtId="0" fontId="36" fillId="0" borderId="0" xfId="0" applyFont="1" applyAlignment="1">
      <alignment horizontal="center" vertical="top"/>
    </xf>
    <xf numFmtId="2" fontId="30" fillId="0" borderId="0" xfId="0" applyNumberFormat="1" applyFont="1" applyAlignment="1">
      <alignment horizontal="center" vertical="center"/>
    </xf>
    <xf numFmtId="0" fontId="40" fillId="7" borderId="8" xfId="0" applyFont="1" applyFill="1" applyBorder="1" applyAlignment="1">
      <alignment horizontal="left" vertical="center" wrapText="1"/>
    </xf>
    <xf numFmtId="0" fontId="40" fillId="7" borderId="12" xfId="0" applyFont="1" applyFill="1" applyBorder="1" applyAlignment="1">
      <alignment horizontal="left" vertical="center" wrapText="1"/>
    </xf>
    <xf numFmtId="0" fontId="40" fillId="7" borderId="13" xfId="0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center" vertical="center"/>
    </xf>
    <xf numFmtId="4" fontId="40" fillId="7" borderId="8" xfId="0" applyNumberFormat="1" applyFont="1" applyFill="1" applyBorder="1" applyAlignment="1">
      <alignment horizontal="right" vertical="center"/>
    </xf>
    <xf numFmtId="4" fontId="29" fillId="7" borderId="8" xfId="0" applyNumberFormat="1" applyFont="1" applyFill="1" applyBorder="1" applyAlignment="1">
      <alignment horizontal="right" vertical="center"/>
    </xf>
    <xf numFmtId="2" fontId="40" fillId="7" borderId="8" xfId="0" applyNumberFormat="1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left" vertical="center"/>
    </xf>
    <xf numFmtId="0" fontId="40" fillId="8" borderId="8" xfId="0" applyFont="1" applyFill="1" applyBorder="1" applyAlignment="1">
      <alignment horizontal="center" vertical="center"/>
    </xf>
    <xf numFmtId="165" fontId="40" fillId="8" borderId="8" xfId="0" applyNumberFormat="1" applyFont="1" applyFill="1" applyBorder="1" applyAlignment="1">
      <alignment horizontal="right" vertical="center"/>
    </xf>
    <xf numFmtId="0" fontId="40" fillId="8" borderId="8" xfId="0" applyFont="1" applyFill="1" applyBorder="1" applyAlignment="1">
      <alignment horizontal="right" vertical="center"/>
    </xf>
    <xf numFmtId="165" fontId="40" fillId="7" borderId="8" xfId="0" applyNumberFormat="1" applyFont="1" applyFill="1" applyBorder="1" applyAlignment="1">
      <alignment horizontal="right" vertical="center"/>
    </xf>
    <xf numFmtId="0" fontId="40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5" fillId="0" borderId="0" xfId="11" applyFont="1" applyAlignment="1">
      <alignment horizontal="left"/>
    </xf>
    <xf numFmtId="0" fontId="23" fillId="0" borderId="0" xfId="11" applyFont="1" applyAlignment="1">
      <alignment horizontal="left"/>
    </xf>
    <xf numFmtId="2" fontId="5" fillId="0" borderId="0" xfId="11" applyNumberFormat="1" applyFont="1" applyAlignment="1">
      <alignment horizontal="center"/>
    </xf>
    <xf numFmtId="0" fontId="1" fillId="0" borderId="0" xfId="6" applyFont="1"/>
    <xf numFmtId="0" fontId="0" fillId="0" borderId="0" xfId="0"/>
    <xf numFmtId="0" fontId="26" fillId="0" borderId="23" xfId="0" applyFont="1" applyBorder="1" applyAlignment="1">
      <alignment horizontal="center"/>
    </xf>
    <xf numFmtId="0" fontId="0" fillId="0" borderId="17" xfId="0" applyBorder="1"/>
    <xf numFmtId="0" fontId="0" fillId="0" borderId="16" xfId="0" applyBorder="1"/>
    <xf numFmtId="0" fontId="36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8" fillId="0" borderId="0" xfId="0" applyFont="1"/>
    <xf numFmtId="0" fontId="29" fillId="0" borderId="14" xfId="0" applyFont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27" fillId="0" borderId="22" xfId="0" applyFont="1" applyBorder="1" applyAlignment="1">
      <alignment horizontal="center" vertical="center"/>
    </xf>
    <xf numFmtId="0" fontId="0" fillId="0" borderId="18" xfId="0" applyBorder="1"/>
    <xf numFmtId="0" fontId="0" fillId="0" borderId="15" xfId="0" applyBorder="1"/>
    <xf numFmtId="0" fontId="27" fillId="0" borderId="24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0" fillId="0" borderId="19" xfId="0" applyBorder="1"/>
    <xf numFmtId="0" fontId="35" fillId="0" borderId="0" xfId="0" applyFont="1" applyAlignment="1">
      <alignment horizontal="left" vertical="center" indent="3"/>
    </xf>
    <xf numFmtId="0" fontId="41" fillId="0" borderId="0" xfId="0" applyFont="1" applyAlignment="1">
      <alignment vertical="center" wrapText="1"/>
    </xf>
    <xf numFmtId="0" fontId="22" fillId="0" borderId="0" xfId="12" applyFont="1" applyAlignment="1">
      <alignment horizontal="right" vertical="center" wrapText="1"/>
    </xf>
    <xf numFmtId="0" fontId="23" fillId="0" borderId="0" xfId="11" applyFont="1" applyAlignment="1">
      <alignment horizontal="left"/>
    </xf>
    <xf numFmtId="0" fontId="20" fillId="0" borderId="0" xfId="11" applyFont="1" applyAlignment="1">
      <alignment horizontal="left" vertical="center" indent="3"/>
    </xf>
    <xf numFmtId="0" fontId="5" fillId="0" borderId="0" xfId="11" applyFont="1" applyAlignment="1">
      <alignment horizontal="left"/>
    </xf>
    <xf numFmtId="0" fontId="16" fillId="2" borderId="11" xfId="11" applyFont="1" applyFill="1" applyBorder="1" applyAlignment="1">
      <alignment horizontal="center" vertical="center" wrapText="1"/>
    </xf>
    <xf numFmtId="0" fontId="0" fillId="0" borderId="6" xfId="0" applyBorder="1"/>
    <xf numFmtId="0" fontId="16" fillId="2" borderId="7" xfId="11" applyFont="1" applyFill="1" applyBorder="1" applyAlignment="1">
      <alignment horizontal="center" vertical="center" wrapText="1"/>
    </xf>
    <xf numFmtId="0" fontId="0" fillId="0" borderId="7" xfId="0" applyBorder="1"/>
    <xf numFmtId="0" fontId="24" fillId="6" borderId="0" xfId="11" applyFont="1" applyFill="1" applyAlignment="1">
      <alignment horizontal="center" vertical="center"/>
    </xf>
    <xf numFmtId="2" fontId="5" fillId="0" borderId="0" xfId="11" applyNumberFormat="1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" fillId="0" borderId="0" xfId="6" applyFont="1"/>
    <xf numFmtId="0" fontId="21" fillId="0" borderId="0" xfId="6" applyFont="1" applyAlignment="1">
      <alignment horizontal="left" vertical="center"/>
    </xf>
    <xf numFmtId="0" fontId="20" fillId="0" borderId="0" xfId="0" applyFont="1" applyAlignment="1">
      <alignment horizontal="left" vertical="center" indent="3"/>
    </xf>
    <xf numFmtId="0" fontId="1" fillId="0" borderId="0" xfId="6" applyFont="1" applyAlignment="1">
      <alignment horizontal="center"/>
    </xf>
    <xf numFmtId="0" fontId="0" fillId="0" borderId="25" xfId="0" applyBorder="1"/>
    <xf numFmtId="0" fontId="0" fillId="0" borderId="12" xfId="0" applyBorder="1"/>
  </cellXfs>
  <cellStyles count="15">
    <cellStyle name="Гиперссылка" xfId="1" builtinId="8"/>
    <cellStyle name="Гиперссылка 2" xfId="12" xr:uid="{00000000-0005-0000-0000-00000C000000}"/>
    <cellStyle name="Обычный" xfId="0" builtinId="0"/>
    <cellStyle name="Обычный 2" xfId="2" xr:uid="{00000000-0005-0000-0000-000002000000}"/>
    <cellStyle name="Обычный 3" xfId="6" xr:uid="{00000000-0005-0000-0000-000006000000}"/>
    <cellStyle name="Обычный 3 2" xfId="11" xr:uid="{00000000-0005-0000-0000-00000B000000}"/>
    <cellStyle name="Обычный 3 3" xfId="13" xr:uid="{00000000-0005-0000-0000-00000D000000}"/>
    <cellStyle name="Обычный 4" xfId="9" xr:uid="{00000000-0005-0000-0000-000009000000}"/>
    <cellStyle name="Обычный 6" xfId="10" xr:uid="{00000000-0005-0000-0000-00000A000000}"/>
    <cellStyle name="Обычный_Лист1" xfId="7" xr:uid="{00000000-0005-0000-0000-000007000000}"/>
    <cellStyle name="Обычный_ЭКФ" xfId="3" xr:uid="{00000000-0005-0000-0000-000003000000}"/>
    <cellStyle name="Процентный" xfId="4" builtinId="5"/>
    <cellStyle name="Финансовый" xfId="5" builtinId="3"/>
    <cellStyle name="Финансовый 2" xfId="8" xr:uid="{00000000-0005-0000-0000-000008000000}"/>
    <cellStyle name="Финансовый 3" xfId="14" xr:uid="{00000000-0005-0000-0000-00000E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https://cdn.ekfgroup.com/unsafe/fit-in/102x102/center/filters:format(png)/products/13F7E488C931AC3B1CAD10C02F7EC11F.jpg" TargetMode="External"/><Relationship Id="rId21" Type="http://schemas.openxmlformats.org/officeDocument/2006/relationships/image" Target="https://cdn.ekfgroup.com/unsafe/fit-in/102x102/center/filters:format(png)/products/24C9324314F731D590BE1D1F7E89A3F3.jpg" TargetMode="External"/><Relationship Id="rId42" Type="http://schemas.openxmlformats.org/officeDocument/2006/relationships/image" Target="https://cdn.ekfgroup.com/unsafe/fit-in/102x102/center/filters:format(png)/products/3FB79A999F2A817CB3A4F6CBE504882F.jpg" TargetMode="External"/><Relationship Id="rId63" Type="http://schemas.openxmlformats.org/officeDocument/2006/relationships/image" Target="https://cdn.ekfgroup.com/unsafe/fit-in/102x102/center/filters:format(png)/products/205D19CCF0BE4FA2E16CBC95FE88F795.jpg" TargetMode="External"/><Relationship Id="rId84" Type="http://schemas.openxmlformats.org/officeDocument/2006/relationships/image" Target="https://cdn.ekfgroup.com/unsafe/fit-in/102x102/center/filters:format(png)/products/0E8E5E2C310D9ED0CDDB7C06ED4C6F5C.png" TargetMode="External"/><Relationship Id="rId138" Type="http://schemas.openxmlformats.org/officeDocument/2006/relationships/image" Target="https://cdn.ekfgroup.com/unsafe/fit-in/102x102/center/filters:format(png)/products/158A168204B7B3968A51943D99CC1B5A.jpg" TargetMode="External"/><Relationship Id="rId159" Type="http://schemas.openxmlformats.org/officeDocument/2006/relationships/image" Target="https://cdn.ekfgroup.com/unsafe/fit-in/102x102/center/filters:format(png)/products/AF4D9C525E36D10730C07583B09F6AE8.jpg" TargetMode="External"/><Relationship Id="rId170" Type="http://schemas.openxmlformats.org/officeDocument/2006/relationships/image" Target="https://cdn.ekfgroup.com/unsafe/fit-in/102x102/center/filters:format(png)/products/37ACB61C5D7A5EF6127AD4374AF8B139.jpg" TargetMode="External"/><Relationship Id="rId191" Type="http://schemas.openxmlformats.org/officeDocument/2006/relationships/image" Target="https://cdn.ekfgroup.com/unsafe/fit-in/102x102/center/filters:format(png)/products/D305D804A8D1494E2328B3B5A3F08AF7.jpg" TargetMode="External"/><Relationship Id="rId107" Type="http://schemas.openxmlformats.org/officeDocument/2006/relationships/image" Target="https://cdn.ekfgroup.com/unsafe/fit-in/102x102/center/filters:format(png)/products/0C927327E43A60B50BC942F6344C9F8C.jpg" TargetMode="External"/><Relationship Id="rId11" Type="http://schemas.openxmlformats.org/officeDocument/2006/relationships/image" Target="https://cdn.ekfgroup.com/unsafe/fit-in/102x102/center/filters:format(png)/products/C1DA8F47AFDAE2A9720C29168F1A5176.png" TargetMode="External"/><Relationship Id="rId32" Type="http://schemas.openxmlformats.org/officeDocument/2006/relationships/image" Target="https://cdn.ekfgroup.com/unsafe/fit-in/102x102/center/filters:format(png)/products/B8BADF903BE946137CF71CC6CE812C11.jpg" TargetMode="External"/><Relationship Id="rId53" Type="http://schemas.openxmlformats.org/officeDocument/2006/relationships/image" Target="https://cdn.ekfgroup.com/unsafe/fit-in/102x102/center/filters:format(png)/products/8D299947F26680189001A42BE90D71A0.jpg" TargetMode="External"/><Relationship Id="rId74" Type="http://schemas.openxmlformats.org/officeDocument/2006/relationships/image" Target="https://cdn.ekfgroup.com/unsafe/fit-in/102x102/center/filters:format(png)/products/E801DE1FC372FB000F8881900E61F327.jpg" TargetMode="External"/><Relationship Id="rId128" Type="http://schemas.openxmlformats.org/officeDocument/2006/relationships/image" Target="https://cdn.ekfgroup.com/unsafe/fit-in/102x102/center/filters:format(png)/products/B0B5A9D07932DC0486EAD66CE71BB638.jpg" TargetMode="External"/><Relationship Id="rId149" Type="http://schemas.openxmlformats.org/officeDocument/2006/relationships/image" Target="https://cdn.ekfgroup.com/unsafe/fit-in/102x102/center/filters:format(png)/products/54A95A6C96064145886409006989756B.jpg" TargetMode="External"/><Relationship Id="rId5" Type="http://schemas.openxmlformats.org/officeDocument/2006/relationships/image" Target="https://cdn.ekfgroup.com/unsafe/fit-in/102x102/center/filters:format(png)/products/5750D3F696175887B5DDC70DCD1323D1.jpg" TargetMode="External"/><Relationship Id="rId95" Type="http://schemas.openxmlformats.org/officeDocument/2006/relationships/image" Target="https://cdn.ekfgroup.com/unsafe/fit-in/102x102/center/filters:format(png)/products/7F4B465BCCC593A01A2F7DB23B3A8B9C.jpg" TargetMode="External"/><Relationship Id="rId160" Type="http://schemas.openxmlformats.org/officeDocument/2006/relationships/image" Target="https://cdn.ekfgroup.com/unsafe/fit-in/102x102/center/filters:format(png)/products/69DA12273C14018CA91B8B9CB65E0177.jpg" TargetMode="External"/><Relationship Id="rId181" Type="http://schemas.openxmlformats.org/officeDocument/2006/relationships/image" Target="https://cdn.ekfgroup.com/unsafe/fit-in/102x102/center/filters:format(png)/products/30FF0527C513DD05DD64988A3828D39B.jpg" TargetMode="External"/><Relationship Id="rId22" Type="http://schemas.openxmlformats.org/officeDocument/2006/relationships/image" Target="https://cdn.ekfgroup.com/unsafe/fit-in/102x102/center/filters:format(png)/products/0A57AABE992FEF679412A7D1C9B86D67.jpg" TargetMode="External"/><Relationship Id="rId43" Type="http://schemas.openxmlformats.org/officeDocument/2006/relationships/image" Target="https://cdn.ekfgroup.com/unsafe/fit-in/102x102/center/filters:format(png)/products/FDACC01A2342592EE2BABE6B927C4C78.jpg" TargetMode="External"/><Relationship Id="rId64" Type="http://schemas.openxmlformats.org/officeDocument/2006/relationships/image" Target="https://cdn.ekfgroup.com/unsafe/fit-in/102x102/center/filters:format(png)/products/E39740ACE05107347BDA6AE6480D7F62.jpg" TargetMode="External"/><Relationship Id="rId118" Type="http://schemas.openxmlformats.org/officeDocument/2006/relationships/image" Target="https://cdn.ekfgroup.com/unsafe/fit-in/102x102/center/filters:format(png)/products/A766B2603B4B8B147EE78ECC11CE0B25.jpg" TargetMode="External"/><Relationship Id="rId139" Type="http://schemas.openxmlformats.org/officeDocument/2006/relationships/image" Target="https://cdn.ekfgroup.com/unsafe/fit-in/102x102/center/filters:format(png)/products/F36A9D8F58C6A1107115585F2BFCAD22.jpg" TargetMode="External"/><Relationship Id="rId85" Type="http://schemas.openxmlformats.org/officeDocument/2006/relationships/image" Target="https://cdn.ekfgroup.com/unsafe/fit-in/102x102/center/filters:format(png)/products/807AF44578E384F78BB4B2A3DAC71D3C.jpg" TargetMode="External"/><Relationship Id="rId150" Type="http://schemas.openxmlformats.org/officeDocument/2006/relationships/image" Target="https://cdn.ekfgroup.com/unsafe/fit-in/102x102/center/filters:format(png)/products/23397B737F62450D0C68D83752E3252B.jpg" TargetMode="External"/><Relationship Id="rId171" Type="http://schemas.openxmlformats.org/officeDocument/2006/relationships/image" Target="https://cdn.ekfgroup.com/unsafe/fit-in/102x102/center/filters:format(png)/products/D24EA3270771BBDC36E35F487CA1BAC0.jpg" TargetMode="External"/><Relationship Id="rId192" Type="http://schemas.openxmlformats.org/officeDocument/2006/relationships/image" Target="https://cdn.ekfgroup.com/unsafe/fit-in/102x102/center/filters:format(png)/products/243C8977BDDAA481ADC80BD01BE2E03C.jpg" TargetMode="External"/><Relationship Id="rId12" Type="http://schemas.openxmlformats.org/officeDocument/2006/relationships/image" Target="https://cdn.ekfgroup.com/unsafe/fit-in/102x102/center/filters:format(png)/products/8C5934D5B9C4ED7FA7D40EB02058156C.jpg" TargetMode="External"/><Relationship Id="rId33" Type="http://schemas.openxmlformats.org/officeDocument/2006/relationships/image" Target="https://cdn.ekfgroup.com/unsafe/fit-in/102x102/center/filters:format(png)/products/E9FB21C18D844B187E9FB0AA328D7A35.jpg" TargetMode="External"/><Relationship Id="rId108" Type="http://schemas.openxmlformats.org/officeDocument/2006/relationships/image" Target="https://cdn.ekfgroup.com/unsafe/fit-in/102x102/center/filters:format(png)/products/2D0995AFE04B80ACF114027168F828D1.jpg" TargetMode="External"/><Relationship Id="rId129" Type="http://schemas.openxmlformats.org/officeDocument/2006/relationships/image" Target="https://cdn.ekfgroup.com/unsafe/fit-in/102x102/center/filters:format(png)/products/22E5988B8F473D5231D81663A731E6FD.jpg" TargetMode="External"/><Relationship Id="rId54" Type="http://schemas.openxmlformats.org/officeDocument/2006/relationships/image" Target="https://cdn.ekfgroup.com/unsafe/fit-in/102x102/center/filters:format(png)/products/06780EE0277A348243584A25A3CD824D.jpg" TargetMode="External"/><Relationship Id="rId75" Type="http://schemas.openxmlformats.org/officeDocument/2006/relationships/image" Target="https://cdn.ekfgroup.com/unsafe/fit-in/102x102/center/filters:format(png)/products/44C54D6659BED9881BE97B02B7BEC751.jpg" TargetMode="External"/><Relationship Id="rId96" Type="http://schemas.openxmlformats.org/officeDocument/2006/relationships/image" Target="https://cdn.ekfgroup.com/unsafe/fit-in/102x102/center/filters:format(png)/products/27E59E191E893C4203E11B148D4A948B.jpg" TargetMode="External"/><Relationship Id="rId140" Type="http://schemas.openxmlformats.org/officeDocument/2006/relationships/image" Target="https://cdn.ekfgroup.com/unsafe/fit-in/102x102/center/filters:format(png)/products/B5B0705B5C2DBB5962DA3CB7B72E970B.jpg" TargetMode="External"/><Relationship Id="rId161" Type="http://schemas.openxmlformats.org/officeDocument/2006/relationships/image" Target="https://cdn.ekfgroup.com/unsafe/fit-in/102x102/center/filters:format(png)/products/A2AE08B3AA5F0068C1889E7D58B977F0.jpg" TargetMode="External"/><Relationship Id="rId182" Type="http://schemas.openxmlformats.org/officeDocument/2006/relationships/image" Target="https://cdn.ekfgroup.com/unsafe/fit-in/102x102/center/filters:format(png)/products/E7ED10BAAEFF8FF91536E054E4969982.jpg" TargetMode="External"/><Relationship Id="rId6" Type="http://schemas.openxmlformats.org/officeDocument/2006/relationships/image" Target="https://cdn.ekfgroup.com/unsafe/fit-in/102x102/center/filters:format(png)/products/6527EA566710439C8515611C0176F4DF.jpg" TargetMode="External"/><Relationship Id="rId23" Type="http://schemas.openxmlformats.org/officeDocument/2006/relationships/image" Target="https://cdn.ekfgroup.com/unsafe/fit-in/102x102/center/filters:format(png)/products/6DAB716BE7B560D4F29C99DB000DCF26.jpg" TargetMode="External"/><Relationship Id="rId119" Type="http://schemas.openxmlformats.org/officeDocument/2006/relationships/image" Target="https://cdn.ekfgroup.com/unsafe/fit-in/102x102/center/filters:format(png)/products/4DC484C3864118C796CE106E46350E78.png" TargetMode="External"/><Relationship Id="rId44" Type="http://schemas.openxmlformats.org/officeDocument/2006/relationships/image" Target="https://cdn.ekfgroup.com/unsafe/fit-in/102x102/center/filters:format(png)/products/77E8DBB6EB610CBAFEB5BB8402DDC0EC.jpg" TargetMode="External"/><Relationship Id="rId65" Type="http://schemas.openxmlformats.org/officeDocument/2006/relationships/image" Target="https://cdn.ekfgroup.com/unsafe/fit-in/102x102/center/filters:format(png)/products/87C9DBB2D81513C2B4A4F5851E28EF78.png" TargetMode="External"/><Relationship Id="rId86" Type="http://schemas.openxmlformats.org/officeDocument/2006/relationships/image" Target="https://cdn.ekfgroup.com/unsafe/fit-in/102x102/center/filters:format(png)/products/5FFB160346970F98D2EA0903D7F157BC.jpg" TargetMode="External"/><Relationship Id="rId130" Type="http://schemas.openxmlformats.org/officeDocument/2006/relationships/image" Target="https://cdn.ekfgroup.com/unsafe/fit-in/102x102/center/filters:format(png)/products/69DECB087C8C6AB0E6897D5184379ED8.png" TargetMode="External"/><Relationship Id="rId151" Type="http://schemas.openxmlformats.org/officeDocument/2006/relationships/image" Target="https://cdn.ekfgroup.com/unsafe/fit-in/102x102/center/filters:format(png)/products/3DA6BE42EBBAA708C97C1C70ACEB12FC.jpg" TargetMode="External"/><Relationship Id="rId172" Type="http://schemas.openxmlformats.org/officeDocument/2006/relationships/image" Target="https://cdn.ekfgroup.com/unsafe/fit-in/102x102/center/filters:format(png)/products/F335BBDF65655CECB7D2ED79578DC99C.jpg" TargetMode="External"/><Relationship Id="rId193" Type="http://schemas.openxmlformats.org/officeDocument/2006/relationships/image" Target="https://cdn.ekfgroup.com/unsafe/fit-in/102x102/center/filters:format(png)/products/AFC50A5A557FBFE481F6886F50D1B270.jpg" TargetMode="External"/><Relationship Id="rId13" Type="http://schemas.openxmlformats.org/officeDocument/2006/relationships/image" Target="https://cdn.ekfgroup.com/unsafe/fit-in/102x102/center/filters:format(png)/products/DE902980682B7961B3F0512EC83C9FC8.jpg" TargetMode="External"/><Relationship Id="rId109" Type="http://schemas.openxmlformats.org/officeDocument/2006/relationships/image" Target="https://cdn.ekfgroup.com/unsafe/fit-in/102x102/center/filters:format(png)/products/BC5153FBDC8F70C819B426975306048C.jpg" TargetMode="External"/><Relationship Id="rId34" Type="http://schemas.openxmlformats.org/officeDocument/2006/relationships/image" Target="https://cdn.ekfgroup.com/unsafe/fit-in/102x102/center/filters:format(png)/products/869FB796838D00297DE10EC95D0AC2EE.png" TargetMode="External"/><Relationship Id="rId55" Type="http://schemas.openxmlformats.org/officeDocument/2006/relationships/image" Target="https://cdn.ekfgroup.com/unsafe/fit-in/102x102/center/filters:format(png)/products/BA9E1DEE181C63BB1EBC3ED6813C2421.jpg" TargetMode="External"/><Relationship Id="rId76" Type="http://schemas.openxmlformats.org/officeDocument/2006/relationships/image" Target="https://cdn.ekfgroup.com/unsafe/fit-in/102x102/center/filters:format(png)/products/174EAA5361EF44BAF814AFEDB086D974.jpg" TargetMode="External"/><Relationship Id="rId97" Type="http://schemas.openxmlformats.org/officeDocument/2006/relationships/image" Target="https://cdn.ekfgroup.com/unsafe/fit-in/102x102/center/filters:format(png)/products/8ACE5C0C38B0E6168066118D31C946C0.jpg" TargetMode="External"/><Relationship Id="rId120" Type="http://schemas.openxmlformats.org/officeDocument/2006/relationships/image" Target="https://cdn.ekfgroup.com/unsafe/fit-in/102x102/center/filters:format(png)/products/6485CAF7B8CD4D15532EA9BDA96E89E8.jpg" TargetMode="External"/><Relationship Id="rId141" Type="http://schemas.openxmlformats.org/officeDocument/2006/relationships/image" Target="https://cdn.ekfgroup.com/unsafe/fit-in/102x102/center/filters:format(png)/products/66A4EC5AB4CB2E7BC3A510F65E0A50EE.jpg" TargetMode="External"/><Relationship Id="rId7" Type="http://schemas.openxmlformats.org/officeDocument/2006/relationships/image" Target="https://cdn.ekfgroup.com/unsafe/fit-in/102x102/center/filters:format(png)/products/9C3D7AEF9EE8689F7C59CC709660746D.jpg" TargetMode="External"/><Relationship Id="rId71" Type="http://schemas.openxmlformats.org/officeDocument/2006/relationships/image" Target="https://cdn.ekfgroup.com/unsafe/fit-in/102x102/center/filters:format(png)/products/6DC4BD6247A5CD25B381125AA3699BA5.jpg" TargetMode="External"/><Relationship Id="rId92" Type="http://schemas.openxmlformats.org/officeDocument/2006/relationships/image" Target="https://cdn.ekfgroup.com/unsafe/fit-in/102x102/center/filters:format(png)/products/0AB1F94385D59214658471E0A49B96EC.png" TargetMode="External"/><Relationship Id="rId162" Type="http://schemas.openxmlformats.org/officeDocument/2006/relationships/image" Target="https://cdn.ekfgroup.com/unsafe/fit-in/102x102/center/filters:format(png)/products/C6159ED79A7E114F25E300FF587B0E36.jpg" TargetMode="External"/><Relationship Id="rId183" Type="http://schemas.openxmlformats.org/officeDocument/2006/relationships/image" Target="https://cdn.ekfgroup.com/unsafe/fit-in/102x102/center/filters:format(png)/products/1A7441097A7CB53385A1228564131CB5.jpg" TargetMode="External"/><Relationship Id="rId2" Type="http://schemas.openxmlformats.org/officeDocument/2006/relationships/image" Target="https://cdn.ekfgroup.com/unsafe/fit-in/102x102/center/filters:format(png)/products/F82B5D8285AA9B66C85F49C78042540D.jpg" TargetMode="External"/><Relationship Id="rId29" Type="http://schemas.openxmlformats.org/officeDocument/2006/relationships/image" Target="https://cdn.ekfgroup.com/unsafe/fit-in/102x102/center/filters:format(png)/products/651F381C2DE0D8F4D532FC268D88B927.png" TargetMode="External"/><Relationship Id="rId24" Type="http://schemas.openxmlformats.org/officeDocument/2006/relationships/image" Target="https://cdn.ekfgroup.com/unsafe/fit-in/102x102/center/filters:format(png)/products/81232BC186423B7E3C11FC888C484871.jpg" TargetMode="External"/><Relationship Id="rId40" Type="http://schemas.openxmlformats.org/officeDocument/2006/relationships/image" Target="https://cdn.ekfgroup.com/unsafe/fit-in/102x102/center/filters:format(png)/products/5D70521D7BDF5340EB8CD55BD9824A96.jpg" TargetMode="External"/><Relationship Id="rId45" Type="http://schemas.openxmlformats.org/officeDocument/2006/relationships/image" Target="https://cdn.ekfgroup.com/unsafe/fit-in/102x102/center/filters:format(png)/products/A2C0A33105F774B50978DE7791D05E64.jpg" TargetMode="External"/><Relationship Id="rId66" Type="http://schemas.openxmlformats.org/officeDocument/2006/relationships/image" Target="https://cdn.ekfgroup.com/unsafe/fit-in/102x102/center/filters:format(png)/products/45197470B24B299BCC46B026DC3CE04A.jpg" TargetMode="External"/><Relationship Id="rId87" Type="http://schemas.openxmlformats.org/officeDocument/2006/relationships/image" Target="https://cdn.ekfgroup.com/unsafe/fit-in/102x102/center/filters:format(png)/products/12BE244EE94518EF28F05F6C79F1CD20.jpg" TargetMode="External"/><Relationship Id="rId110" Type="http://schemas.openxmlformats.org/officeDocument/2006/relationships/image" Target="https://cdn.ekfgroup.com/unsafe/fit-in/102x102/center/filters:format(png)/products/89DED3C912CC1D02FFAD09BEBCB60FAB.jpg" TargetMode="External"/><Relationship Id="rId115" Type="http://schemas.openxmlformats.org/officeDocument/2006/relationships/image" Target="https://cdn.ekfgroup.com/unsafe/fit-in/102x102/center/filters:format(png)/products/9FBF7F6ABA42FB09B78C2FA813CC59C2.jpg" TargetMode="External"/><Relationship Id="rId131" Type="http://schemas.openxmlformats.org/officeDocument/2006/relationships/image" Target="https://cdn.ekfgroup.com/unsafe/fit-in/102x102/center/filters:format(png)/products/C85F2225FD4F60B0110B8DA03D39D3FF.jpg" TargetMode="External"/><Relationship Id="rId136" Type="http://schemas.openxmlformats.org/officeDocument/2006/relationships/image" Target="https://cdn.ekfgroup.com/unsafe/fit-in/102x102/center/filters:format(png)/products/7EBC54BB45DE3E5DB39E38175A9B473C.jpg" TargetMode="External"/><Relationship Id="rId157" Type="http://schemas.openxmlformats.org/officeDocument/2006/relationships/image" Target="https://cdn.ekfgroup.com/unsafe/fit-in/102x102/center/filters:format(png)/products/E5A6C734D3AAA41517C1B33045B9D696.jpg" TargetMode="External"/><Relationship Id="rId178" Type="http://schemas.openxmlformats.org/officeDocument/2006/relationships/image" Target="https://cdn.ekfgroup.com/unsafe/fit-in/102x102/center/filters:format(png)/products/9DDF5637A83408F70312E31868E10657.jpg" TargetMode="External"/><Relationship Id="rId61" Type="http://schemas.openxmlformats.org/officeDocument/2006/relationships/image" Target="https://cdn.ekfgroup.com/unsafe/fit-in/102x102/center/filters:format(png)/products/B5F01E9045810E4A356CB6AD58C04301.jpg" TargetMode="External"/><Relationship Id="rId82" Type="http://schemas.openxmlformats.org/officeDocument/2006/relationships/image" Target="https://cdn.ekfgroup.com/unsafe/fit-in/102x102/center/filters:format(png)/products/D453C82DFC39A64154AB6F994F9CCA62.jpg" TargetMode="External"/><Relationship Id="rId152" Type="http://schemas.openxmlformats.org/officeDocument/2006/relationships/image" Target="https://cdn.ekfgroup.com/unsafe/fit-in/102x102/center/filters:format(png)/products/D2BCB6750921B299B34C559EF3D41978.jpg" TargetMode="External"/><Relationship Id="rId173" Type="http://schemas.openxmlformats.org/officeDocument/2006/relationships/image" Target="https://cdn.ekfgroup.com/unsafe/fit-in/102x102/center/filters:format(png)/products/AB00481C371D6E45A843102AE7BBAE4C.jpg" TargetMode="External"/><Relationship Id="rId194" Type="http://schemas.openxmlformats.org/officeDocument/2006/relationships/image" Target="https://cdn.ekfgroup.com/unsafe/fit-in/102x102/center/filters:format(png)/products/5008C9ED432197D0B465D8ADDE712A20.jpg" TargetMode="External"/><Relationship Id="rId199" Type="http://schemas.openxmlformats.org/officeDocument/2006/relationships/image" Target="https://cdn.ekfgroup.com/unsafe/fit-in/102x102/center/filters:format(png)/products/912628BF897100316D1248EE8261E1D4.jpg" TargetMode="External"/><Relationship Id="rId19" Type="http://schemas.openxmlformats.org/officeDocument/2006/relationships/image" Target="https://cdn.ekfgroup.com/unsafe/fit-in/102x102/center/filters:format(png)/products/CD402209A5CFC8AC4263BF60EFB06260.jpg" TargetMode="External"/><Relationship Id="rId14" Type="http://schemas.openxmlformats.org/officeDocument/2006/relationships/image" Target="https://cdn.ekfgroup.com/unsafe/fit-in/102x102/center/filters:format(png)/products/F9FEDB69D02B760FACEAB950E92164C9.jpg" TargetMode="External"/><Relationship Id="rId30" Type="http://schemas.openxmlformats.org/officeDocument/2006/relationships/image" Target="https://cdn.ekfgroup.com/unsafe/fit-in/102x102/center/filters:format(png)/products/A93FEFC53C82ED426A90C8DAC316FFE3.jpg" TargetMode="External"/><Relationship Id="rId35" Type="http://schemas.openxmlformats.org/officeDocument/2006/relationships/image" Target="https://cdn.ekfgroup.com/unsafe/fit-in/102x102/center/filters:format(png)/products/135F771E81849D9234289C97266ECD89.jpg" TargetMode="External"/><Relationship Id="rId56" Type="http://schemas.openxmlformats.org/officeDocument/2006/relationships/image" Target="https://cdn.ekfgroup.com/unsafe/fit-in/102x102/center/filters:format(png)/products/32AEA4E82AD40E377D596AA50809F4F1.jpg" TargetMode="External"/><Relationship Id="rId77" Type="http://schemas.openxmlformats.org/officeDocument/2006/relationships/image" Target="https://cdn.ekfgroup.com/unsafe/fit-in/102x102/center/filters:format(png)/products/9415DEB57B3DE2CE59695B67F29FDA49.png" TargetMode="External"/><Relationship Id="rId100" Type="http://schemas.openxmlformats.org/officeDocument/2006/relationships/image" Target="https://cdn.ekfgroup.com/unsafe/fit-in/102x102/center/filters:format(png)/products/4439F8952D92B6EF060876BDFFD92DEA.jpg" TargetMode="External"/><Relationship Id="rId105" Type="http://schemas.openxmlformats.org/officeDocument/2006/relationships/image" Target="https://cdn.ekfgroup.com/unsafe/fit-in/102x102/center/filters:format(png)/products/C0E75025D64815D48A9A7A30912C4EB5.jpg" TargetMode="External"/><Relationship Id="rId126" Type="http://schemas.openxmlformats.org/officeDocument/2006/relationships/image" Target="https://cdn.ekfgroup.com/unsafe/fit-in/102x102/center/filters:format(png)/products/75E0663E250152ABA4A736F9965A8E5B.jpg" TargetMode="External"/><Relationship Id="rId147" Type="http://schemas.openxmlformats.org/officeDocument/2006/relationships/image" Target="https://cdn.ekfgroup.com/unsafe/fit-in/102x102/center/filters:format(png)/products/FB989C814371FA2A18A624C9F8069725.jpg" TargetMode="External"/><Relationship Id="rId168" Type="http://schemas.openxmlformats.org/officeDocument/2006/relationships/image" Target="https://cdn.ekfgroup.com/unsafe/fit-in/102x102/center/filters:format(png)/products/C30827E8A4F170D3FA5A958E252F3CC5.jpg" TargetMode="External"/><Relationship Id="rId8" Type="http://schemas.openxmlformats.org/officeDocument/2006/relationships/image" Target="https://cdn.ekfgroup.com/unsafe/fit-in/102x102/center/filters:format(png)/products/9E2C2966504AABBAAF6AD04E9D8F47E5.jpg" TargetMode="External"/><Relationship Id="rId51" Type="http://schemas.openxmlformats.org/officeDocument/2006/relationships/image" Target="https://cdn.ekfgroup.com/unsafe/fit-in/102x102/center/filters:format(png)/products/6BBEEC1DED951F746A98F76D4053E8C5.jpg" TargetMode="External"/><Relationship Id="rId72" Type="http://schemas.openxmlformats.org/officeDocument/2006/relationships/image" Target="https://cdn.ekfgroup.com/unsafe/fit-in/102x102/center/filters:format(png)/products/F0E6763636BD4E2498395E95CC855137.jpg" TargetMode="External"/><Relationship Id="rId93" Type="http://schemas.openxmlformats.org/officeDocument/2006/relationships/image" Target="https://cdn.ekfgroup.com/unsafe/fit-in/102x102/center/filters:format(png)/products/D6515CC154F5F8D96C1FBEE99A7F8AC5.png" TargetMode="External"/><Relationship Id="rId98" Type="http://schemas.openxmlformats.org/officeDocument/2006/relationships/image" Target="https://cdn.ekfgroup.com/unsafe/fit-in/102x102/center/filters:format(png)/products/8B3FE32555239C1C651D562848E57C5B.jpg" TargetMode="External"/><Relationship Id="rId121" Type="http://schemas.openxmlformats.org/officeDocument/2006/relationships/image" Target="https://cdn.ekfgroup.com/unsafe/fit-in/102x102/center/filters:format(png)/products/94CF9FEC9A84D02FFA6D2449AE437017.jpg" TargetMode="External"/><Relationship Id="rId142" Type="http://schemas.openxmlformats.org/officeDocument/2006/relationships/image" Target="https://cdn.ekfgroup.com/unsafe/fit-in/102x102/center/filters:format(png)/products/213E6DAAEED500D8993D36D22598ED87.jpg" TargetMode="External"/><Relationship Id="rId163" Type="http://schemas.openxmlformats.org/officeDocument/2006/relationships/image" Target="https://cdn.ekfgroup.com/unsafe/fit-in/102x102/center/filters:format(png)/products/840990E7B955F7D67B788B05FC5B627E.jpg" TargetMode="External"/><Relationship Id="rId184" Type="http://schemas.openxmlformats.org/officeDocument/2006/relationships/image" Target="https://cdn.ekfgroup.com/unsafe/fit-in/102x102/center/filters:format(png)/products/07DEB2A8399BDF3CEB186A73F6D0A4F5.jpg" TargetMode="External"/><Relationship Id="rId189" Type="http://schemas.openxmlformats.org/officeDocument/2006/relationships/image" Target="https://cdn.ekfgroup.com/unsafe/fit-in/102x102/center/filters:format(png)/products/C87CF964F9916C9F6EA9C601ABCD05F6.jpg" TargetMode="External"/><Relationship Id="rId3" Type="http://schemas.openxmlformats.org/officeDocument/2006/relationships/image" Target="https://cdn.ekfgroup.com/unsafe/fit-in/102x102/center/filters:format(png)/products/A1DACF11F19CFFE4211898172CACAFF8.jpg" TargetMode="External"/><Relationship Id="rId25" Type="http://schemas.openxmlformats.org/officeDocument/2006/relationships/image" Target="https://cdn.ekfgroup.com/unsafe/fit-in/102x102/center/filters:format(png)/products/7EF6513C209E592E53BDA156F9B95F35.png" TargetMode="External"/><Relationship Id="rId46" Type="http://schemas.openxmlformats.org/officeDocument/2006/relationships/image" Target="https://cdn.ekfgroup.com/unsafe/fit-in/102x102/center/filters:format(png)/products/3B4F8B5725FA8466B87EC938E3CC0F72.jpg" TargetMode="External"/><Relationship Id="rId67" Type="http://schemas.openxmlformats.org/officeDocument/2006/relationships/image" Target="https://cdn.ekfgroup.com/unsafe/fit-in/102x102/center/filters:format(png)/products/8B2E6E1EF7D26A04C5FC2B569EE8E1A4.jpg" TargetMode="External"/><Relationship Id="rId116" Type="http://schemas.openxmlformats.org/officeDocument/2006/relationships/image" Target="https://cdn.ekfgroup.com/unsafe/fit-in/102x102/center/filters:format(png)/products/FA2ED0F679FF725A93927A00B3252998.jpg" TargetMode="External"/><Relationship Id="rId137" Type="http://schemas.openxmlformats.org/officeDocument/2006/relationships/image" Target="https://cdn.ekfgroup.com/unsafe/fit-in/102x102/center/filters:format(png)/products/FBDFAE1601C17415200EE5A2B87B0483.jpg" TargetMode="External"/><Relationship Id="rId158" Type="http://schemas.openxmlformats.org/officeDocument/2006/relationships/image" Target="https://cdn.ekfgroup.com/unsafe/fit-in/102x102/center/filters:format(png)/products/E9F0479BEEF7336C044150FB6FF1CA28.jpg" TargetMode="External"/><Relationship Id="rId20" Type="http://schemas.openxmlformats.org/officeDocument/2006/relationships/image" Target="https://cdn.ekfgroup.com/unsafe/fit-in/102x102/center/filters:format(png)/products/A7D5E628D221995BC5C1F0DFF75A7B40.jpg" TargetMode="External"/><Relationship Id="rId41" Type="http://schemas.openxmlformats.org/officeDocument/2006/relationships/image" Target="https://cdn.ekfgroup.com/unsafe/fit-in/102x102/center/filters:format(png)/products/B683D82F85DC6203CC80B9406DE29F12.jpg" TargetMode="External"/><Relationship Id="rId62" Type="http://schemas.openxmlformats.org/officeDocument/2006/relationships/image" Target="https://cdn.ekfgroup.com/unsafe/fit-in/102x102/center/filters:format(png)/products/DAFB2A172593DA674CF87B9579D3A787.jpg" TargetMode="External"/><Relationship Id="rId83" Type="http://schemas.openxmlformats.org/officeDocument/2006/relationships/image" Target="https://cdn.ekfgroup.com/unsafe/fit-in/102x102/center/filters:format(png)/products/43A289BC349A3833262EAE5CFB721245.jpg" TargetMode="External"/><Relationship Id="rId88" Type="http://schemas.openxmlformats.org/officeDocument/2006/relationships/image" Target="https://cdn.ekfgroup.com/unsafe/fit-in/102x102/center/filters:format(png)/products/00EBE6749F839496D421593D39976A14.jpg" TargetMode="External"/><Relationship Id="rId111" Type="http://schemas.openxmlformats.org/officeDocument/2006/relationships/image" Target="https://cdn.ekfgroup.com/unsafe/fit-in/102x102/center/filters:format(png)/products/2B2CC567E1FA91F764A4FA40725459B2.jpg" TargetMode="External"/><Relationship Id="rId132" Type="http://schemas.openxmlformats.org/officeDocument/2006/relationships/image" Target="https://cdn.ekfgroup.com/unsafe/fit-in/102x102/center/filters:format(png)/products/8EF6A33E3361BDD96AB997B6D7047C9F.jpg" TargetMode="External"/><Relationship Id="rId153" Type="http://schemas.openxmlformats.org/officeDocument/2006/relationships/image" Target="https://cdn.ekfgroup.com/unsafe/fit-in/102x102/center/filters:format(png)/products/3945D507D08775558353732E0F9F72DF.jpg" TargetMode="External"/><Relationship Id="rId174" Type="http://schemas.openxmlformats.org/officeDocument/2006/relationships/image" Target="https://cdn.ekfgroup.com/unsafe/fit-in/102x102/center/filters:format(png)/products/B93B52AB933BA17429AAAFF6905EE356.jpg" TargetMode="External"/><Relationship Id="rId179" Type="http://schemas.openxmlformats.org/officeDocument/2006/relationships/image" Target="https://cdn.ekfgroup.com/unsafe/fit-in/102x102/center/filters:format(png)/products/3ED804F859B78CBBE5E63931C383C810.jpg" TargetMode="External"/><Relationship Id="rId195" Type="http://schemas.openxmlformats.org/officeDocument/2006/relationships/image" Target="https://cdn.ekfgroup.com/unsafe/fit-in/102x102/center/filters:format(png)/products/90062A83E0BD603FE269D4E41DF1F668.jpg" TargetMode="External"/><Relationship Id="rId190" Type="http://schemas.openxmlformats.org/officeDocument/2006/relationships/image" Target="https://cdn.ekfgroup.com/unsafe/fit-in/102x102/center/filters:format(png)/products/757D9918CC0F6D8A0E241BD7FE364ED6.jpg" TargetMode="External"/><Relationship Id="rId15" Type="http://schemas.openxmlformats.org/officeDocument/2006/relationships/image" Target="https://cdn.ekfgroup.com/unsafe/fit-in/102x102/center/filters:format(png)/products/DE9714C050830189EA599DF1086FF51E.jpg" TargetMode="External"/><Relationship Id="rId36" Type="http://schemas.openxmlformats.org/officeDocument/2006/relationships/image" Target="https://cdn.ekfgroup.com/unsafe/fit-in/102x102/center/filters:format(png)/products/0CD70C64E4D1777DFFF3ABE40335003F.png" TargetMode="External"/><Relationship Id="rId57" Type="http://schemas.openxmlformats.org/officeDocument/2006/relationships/image" Target="https://cdn.ekfgroup.com/unsafe/fit-in/102x102/center/filters:format(png)/products/E80FED3D5FC12865E1C728EB489DE084.jpg" TargetMode="External"/><Relationship Id="rId106" Type="http://schemas.openxmlformats.org/officeDocument/2006/relationships/image" Target="https://cdn.ekfgroup.com/unsafe/fit-in/102x102/center/filters:format(png)/products/98D29325F3D4FF6C585F69AB501E20CA.jpg" TargetMode="External"/><Relationship Id="rId127" Type="http://schemas.openxmlformats.org/officeDocument/2006/relationships/image" Target="https://cdn.ekfgroup.com/unsafe/fit-in/102x102/center/filters:format(png)/products/E906FBA20AFCF6B0B20B909E5FE3FD98.jpg" TargetMode="External"/><Relationship Id="rId10" Type="http://schemas.openxmlformats.org/officeDocument/2006/relationships/image" Target="https://cdn.ekfgroup.com/unsafe/fit-in/102x102/center/filters:format(png)/products/50C79131E55EB95A69CD6FAB9802A96F.jpg" TargetMode="External"/><Relationship Id="rId31" Type="http://schemas.openxmlformats.org/officeDocument/2006/relationships/image" Target="https://cdn.ekfgroup.com/unsafe/fit-in/102x102/center/filters:format(png)/products/B1350925A3327ADF6C2F01D82AAB06FF.jpg" TargetMode="External"/><Relationship Id="rId52" Type="http://schemas.openxmlformats.org/officeDocument/2006/relationships/image" Target="https://cdn.ekfgroup.com/unsafe/fit-in/102x102/center/filters:format(png)/products/426A741C59FEAFDE3EBB1404E9284BD1.jpg" TargetMode="External"/><Relationship Id="rId73" Type="http://schemas.openxmlformats.org/officeDocument/2006/relationships/image" Target="https://cdn.ekfgroup.com/unsafe/fit-in/102x102/center/filters:format(png)/products/EA5FB2B848B8B7C8C8F7477371671CBD.jpg" TargetMode="External"/><Relationship Id="rId78" Type="http://schemas.openxmlformats.org/officeDocument/2006/relationships/image" Target="https://cdn.ekfgroup.com/unsafe/fit-in/102x102/center/filters:format(png)/products/9BF70D0DBB64C6FCE18BA2FB13DEEE90.png" TargetMode="External"/><Relationship Id="rId94" Type="http://schemas.openxmlformats.org/officeDocument/2006/relationships/image" Target="https://cdn.ekfgroup.com/unsafe/fit-in/102x102/center/filters:format(png)/products/39A33AA03A6ECCAC30C7C648D0F02368.jpg" TargetMode="External"/><Relationship Id="rId99" Type="http://schemas.openxmlformats.org/officeDocument/2006/relationships/image" Target="https://cdn.ekfgroup.com/unsafe/fit-in/102x102/center/filters:format(png)/products/2E641FCD959F21330456A1D0ADB831F4.jpg" TargetMode="External"/><Relationship Id="rId101" Type="http://schemas.openxmlformats.org/officeDocument/2006/relationships/image" Target="https://cdn.ekfgroup.com/unsafe/fit-in/102x102/center/filters:format(png)/products/F0F0E437BF67B7B623F851D33ED36C5B.jpg" TargetMode="External"/><Relationship Id="rId122" Type="http://schemas.openxmlformats.org/officeDocument/2006/relationships/image" Target="https://cdn.ekfgroup.com/unsafe/fit-in/102x102/center/filters:format(png)/products/428D614042401F4C9FA0F802D8D3D6A3.jpg" TargetMode="External"/><Relationship Id="rId143" Type="http://schemas.openxmlformats.org/officeDocument/2006/relationships/image" Target="https://cdn.ekfgroup.com/unsafe/fit-in/102x102/center/filters:format(png)/products/9A5CFEB578557DFC4BF596F4E1F5FDCD.jpg" TargetMode="External"/><Relationship Id="rId148" Type="http://schemas.openxmlformats.org/officeDocument/2006/relationships/image" Target="https://cdn.ekfgroup.com/unsafe/fit-in/102x102/center/filters:format(png)/products/92EB48CE1D3EC1F55172DB38C4B695F1.jpg" TargetMode="External"/><Relationship Id="rId164" Type="http://schemas.openxmlformats.org/officeDocument/2006/relationships/image" Target="https://cdn.ekfgroup.com/unsafe/fit-in/102x102/center/filters:format(png)/products/E0D5AB9A1A139D4D7AF15A63A97440EA.jpg" TargetMode="External"/><Relationship Id="rId169" Type="http://schemas.openxmlformats.org/officeDocument/2006/relationships/image" Target="https://cdn.ekfgroup.com/unsafe/fit-in/102x102/center/filters:format(png)/products/549A92F18FC874B505BB1E2EBD356F59.jpg" TargetMode="External"/><Relationship Id="rId185" Type="http://schemas.openxmlformats.org/officeDocument/2006/relationships/image" Target="https://cdn.ekfgroup.com/unsafe/fit-in/102x102/center/filters:format(png)/products/5033A252BDFF06B4C06468E7CD41DC0C.jpg" TargetMode="External"/><Relationship Id="rId4" Type="http://schemas.openxmlformats.org/officeDocument/2006/relationships/image" Target="https://cdn.ekfgroup.com/unsafe/fit-in/102x102/center/filters:format(png)/products/6A6E813CEC869439EEC45A4690E85F8D.jpg" TargetMode="External"/><Relationship Id="rId9" Type="http://schemas.openxmlformats.org/officeDocument/2006/relationships/image" Target="https://cdn.ekfgroup.com/unsafe/fit-in/102x102/center/filters:format(png)/products/7AA7A56756A1A44DCF8AFFA6488768BC.jpg" TargetMode="External"/><Relationship Id="rId180" Type="http://schemas.openxmlformats.org/officeDocument/2006/relationships/image" Target="https://cdn.ekfgroup.com/unsafe/fit-in/102x102/center/filters:format(png)/products/FBF0A24EDC465024076C9CC55281675B.jpg" TargetMode="External"/><Relationship Id="rId26" Type="http://schemas.openxmlformats.org/officeDocument/2006/relationships/image" Target="https://cdn.ekfgroup.com/unsafe/fit-in/102x102/center/filters:format(png)/products/94225B64845CBE3DF83150A73A3F913A.jpg" TargetMode="External"/><Relationship Id="rId47" Type="http://schemas.openxmlformats.org/officeDocument/2006/relationships/image" Target="https://cdn.ekfgroup.com/unsafe/fit-in/102x102/center/filters:format(png)/products/332EE43FA32A84285F2F87866B1DCFAA.png" TargetMode="External"/><Relationship Id="rId68" Type="http://schemas.openxmlformats.org/officeDocument/2006/relationships/image" Target="https://cdn.ekfgroup.com/unsafe/fit-in/102x102/center/filters:format(png)/products/98B44480A1B4852F0B8C004A2A0BFEA2.jpg" TargetMode="External"/><Relationship Id="rId89" Type="http://schemas.openxmlformats.org/officeDocument/2006/relationships/image" Target="https://cdn.ekfgroup.com/unsafe/fit-in/102x102/center/filters:format(png)/products/BEE850CD0BD51A6714C024DB6110FB07.png" TargetMode="External"/><Relationship Id="rId112" Type="http://schemas.openxmlformats.org/officeDocument/2006/relationships/image" Target="https://cdn.ekfgroup.com/unsafe/fit-in/102x102/center/filters:format(png)/products/AF504EF1A4CCEF2E2DEE42C972DA3A97.jpg" TargetMode="External"/><Relationship Id="rId133" Type="http://schemas.openxmlformats.org/officeDocument/2006/relationships/image" Target="https://cdn.ekfgroup.com/unsafe/fit-in/102x102/center/filters:format(png)/products/6F38170F9118ACD59B1081065A26F752.jpg" TargetMode="External"/><Relationship Id="rId154" Type="http://schemas.openxmlformats.org/officeDocument/2006/relationships/image" Target="https://cdn.ekfgroup.com/unsafe/fit-in/102x102/center/filters:format(png)/products/72F83C76052DA6CA1E2FA41F34C6281A.jpg" TargetMode="External"/><Relationship Id="rId175" Type="http://schemas.openxmlformats.org/officeDocument/2006/relationships/image" Target="https://cdn.ekfgroup.com/unsafe/fit-in/102x102/center/filters:format(png)/products/863306769317B73EEB06F8E6A83B3F3A.jpg" TargetMode="External"/><Relationship Id="rId196" Type="http://schemas.openxmlformats.org/officeDocument/2006/relationships/image" Target="https://cdn.ekfgroup.com/unsafe/fit-in/102x102/center/filters:format(png)/products/2FBF9D8175CB517AE8430EDDB4377948.jpg" TargetMode="External"/><Relationship Id="rId16" Type="http://schemas.openxmlformats.org/officeDocument/2006/relationships/image" Target="https://cdn.ekfgroup.com/unsafe/fit-in/102x102/center/filters:format(png)/products/D8BC14AC624E94A408E4D47A7AAD5F60.jpg" TargetMode="External"/><Relationship Id="rId37" Type="http://schemas.openxmlformats.org/officeDocument/2006/relationships/image" Target="https://cdn.ekfgroup.com/unsafe/fit-in/102x102/center/filters:format(png)/products/05EE35F839AF004C65E62BA7CDD7F48C.jpg" TargetMode="External"/><Relationship Id="rId58" Type="http://schemas.openxmlformats.org/officeDocument/2006/relationships/image" Target="https://cdn.ekfgroup.com/unsafe/fit-in/102x102/center/filters:format(png)/products/E49D84416DE6FEAA3EE333BAB12E2C9A.jpg" TargetMode="External"/><Relationship Id="rId79" Type="http://schemas.openxmlformats.org/officeDocument/2006/relationships/image" Target="https://cdn.ekfgroup.com/unsafe/fit-in/102x102/center/filters:format(png)/products/392DB019E8C5E99B449FEE6E82588990.jpg" TargetMode="External"/><Relationship Id="rId102" Type="http://schemas.openxmlformats.org/officeDocument/2006/relationships/image" Target="https://cdn.ekfgroup.com/unsafe/fit-in/102x102/center/filters:format(png)/products/3FB36C3FFE9C4E1E4273205F2781A4D8.jpg" TargetMode="External"/><Relationship Id="rId123" Type="http://schemas.openxmlformats.org/officeDocument/2006/relationships/image" Target="https://cdn.ekfgroup.com/unsafe/fit-in/102x102/center/filters:format(png)/products/6040DF36B022091521AF296EC40D970D.jpg" TargetMode="External"/><Relationship Id="rId144" Type="http://schemas.openxmlformats.org/officeDocument/2006/relationships/image" Target="https://cdn.ekfgroup.com/unsafe/fit-in/102x102/center/filters:format(png)/products/9D598FAB643037DBD89B77CE2803DAFB.jpg" TargetMode="External"/><Relationship Id="rId90" Type="http://schemas.openxmlformats.org/officeDocument/2006/relationships/image" Target="https://cdn.ekfgroup.com/unsafe/fit-in/102x102/center/filters:format(png)/products/0F23E39A085627615353FC0266BE61FF.jpg" TargetMode="External"/><Relationship Id="rId165" Type="http://schemas.openxmlformats.org/officeDocument/2006/relationships/image" Target="https://cdn.ekfgroup.com/unsafe/fit-in/102x102/center/filters:format(png)/products/D4E3D1F0B77C0161A4C7A75F53AB6CE5.jpg" TargetMode="External"/><Relationship Id="rId186" Type="http://schemas.openxmlformats.org/officeDocument/2006/relationships/image" Target="https://cdn.ekfgroup.com/unsafe/fit-in/102x102/center/filters:format(png)/products/BAC0A4E3DAD84FB0EC4E95782434E1FB.jpg" TargetMode="External"/><Relationship Id="rId27" Type="http://schemas.openxmlformats.org/officeDocument/2006/relationships/image" Target="https://cdn.ekfgroup.com/unsafe/fit-in/102x102/center/filters:format(png)/products/940BC30A481F7EF9B16F574BD1B3A34E.png" TargetMode="External"/><Relationship Id="rId48" Type="http://schemas.openxmlformats.org/officeDocument/2006/relationships/image" Target="https://cdn.ekfgroup.com/unsafe/fit-in/102x102/center/filters:format(png)/products/596270D74B906049C866884A1EEB050A.jpg" TargetMode="External"/><Relationship Id="rId69" Type="http://schemas.openxmlformats.org/officeDocument/2006/relationships/image" Target="https://cdn.ekfgroup.com/unsafe/fit-in/102x102/center/filters:format(png)/products/22C0EF8D979FD0B5E876F4ECB17212F6.png" TargetMode="External"/><Relationship Id="rId113" Type="http://schemas.openxmlformats.org/officeDocument/2006/relationships/image" Target="https://cdn.ekfgroup.com/unsafe/fit-in/102x102/center/filters:format(png)/products/B5EC1C6836F26EE6F3C3BE28250BFF66.jpg" TargetMode="External"/><Relationship Id="rId134" Type="http://schemas.openxmlformats.org/officeDocument/2006/relationships/image" Target="https://cdn.ekfgroup.com/unsafe/fit-in/102x102/center/filters:format(png)/products/BA6836C9B3BAF311DBE96198A0E1A5F2.jpg" TargetMode="External"/><Relationship Id="rId80" Type="http://schemas.openxmlformats.org/officeDocument/2006/relationships/image" Target="https://cdn.ekfgroup.com/unsafe/fit-in/102x102/center/filters:format(png)/products/C09AECA9047E7B9C492FF3D42B06C580.png" TargetMode="External"/><Relationship Id="rId155" Type="http://schemas.openxmlformats.org/officeDocument/2006/relationships/image" Target="https://cdn.ekfgroup.com/unsafe/fit-in/102x102/center/filters:format(png)/products/9D7AB7322AF5A369877A2701777D600A.jpg" TargetMode="External"/><Relationship Id="rId176" Type="http://schemas.openxmlformats.org/officeDocument/2006/relationships/image" Target="https://cdn.ekfgroup.com/unsafe/fit-in/102x102/center/filters:format(png)/products/F9EAC7AC645A1F46ED4891B86EAD0504.jpg" TargetMode="External"/><Relationship Id="rId197" Type="http://schemas.openxmlformats.org/officeDocument/2006/relationships/image" Target="https://cdn.ekfgroup.com/unsafe/fit-in/102x102/center/filters:format(png)/products/7C69F939683BE197B74BD6CB22B6F1DF.png" TargetMode="External"/><Relationship Id="rId17" Type="http://schemas.openxmlformats.org/officeDocument/2006/relationships/image" Target="https://cdn.ekfgroup.com/unsafe/fit-in/102x102/center/filters:format(png)/products/22F7B57921708EE76BCF086BDE47476E.jpg" TargetMode="External"/><Relationship Id="rId38" Type="http://schemas.openxmlformats.org/officeDocument/2006/relationships/image" Target="https://cdn.ekfgroup.com/unsafe/fit-in/102x102/center/filters:format(png)/products/59FEC041C4AFC4E8F69A0F3DF5717864.jpg" TargetMode="External"/><Relationship Id="rId59" Type="http://schemas.openxmlformats.org/officeDocument/2006/relationships/image" Target="https://cdn.ekfgroup.com/unsafe/fit-in/102x102/center/filters:format(png)/products/A64877176069CF103FFED42ABB136468.jpg" TargetMode="External"/><Relationship Id="rId103" Type="http://schemas.openxmlformats.org/officeDocument/2006/relationships/image" Target="https://cdn.ekfgroup.com/unsafe/fit-in/102x102/center/filters:format(png)/products/6A2930DCD6E7239B964EBB927277F2FE.jpg" TargetMode="External"/><Relationship Id="rId124" Type="http://schemas.openxmlformats.org/officeDocument/2006/relationships/image" Target="https://cdn.ekfgroup.com/unsafe/fit-in/102x102/center/filters:format(png)/products/78A760ECCD0266CC54C5B005B80ED529.jpg" TargetMode="External"/><Relationship Id="rId70" Type="http://schemas.openxmlformats.org/officeDocument/2006/relationships/image" Target="https://cdn.ekfgroup.com/unsafe/fit-in/102x102/center/filters:format(png)/products/placeholder.jpg" TargetMode="External"/><Relationship Id="rId91" Type="http://schemas.openxmlformats.org/officeDocument/2006/relationships/image" Target="https://cdn.ekfgroup.com/unsafe/fit-in/102x102/center/filters:format(png)/products/C1870BF7B853EEBC3533943384E00E45.png" TargetMode="External"/><Relationship Id="rId145" Type="http://schemas.openxmlformats.org/officeDocument/2006/relationships/image" Target="https://cdn.ekfgroup.com/unsafe/fit-in/102x102/center/filters:format(png)/products/0EF72C94446EB558AB8BFD767B0DCC5E.jpg" TargetMode="External"/><Relationship Id="rId166" Type="http://schemas.openxmlformats.org/officeDocument/2006/relationships/image" Target="https://cdn.ekfgroup.com/unsafe/fit-in/102x102/center/filters:format(png)/products/54C6BD2A85348CA4F0FF06AE62634416.jpg" TargetMode="External"/><Relationship Id="rId187" Type="http://schemas.openxmlformats.org/officeDocument/2006/relationships/image" Target="https://cdn.ekfgroup.com/unsafe/fit-in/102x102/center/filters:format(png)/products/294CB177BBE5387542F9F41A7371EED7.jpg" TargetMode="External"/><Relationship Id="rId1" Type="http://schemas.openxmlformats.org/officeDocument/2006/relationships/image" Target="../media/image1.png"/><Relationship Id="rId28" Type="http://schemas.openxmlformats.org/officeDocument/2006/relationships/image" Target="https://cdn.ekfgroup.com/unsafe/fit-in/102x102/center/filters:format(png)/products/1399476424125D2AAD677B484621D065.jpg" TargetMode="External"/><Relationship Id="rId49" Type="http://schemas.openxmlformats.org/officeDocument/2006/relationships/image" Target="https://cdn.ekfgroup.com/unsafe/fit-in/102x102/center/filters:format(png)/products/B83CAFC5CDC6C23FF634C28829493926.jpg" TargetMode="External"/><Relationship Id="rId114" Type="http://schemas.openxmlformats.org/officeDocument/2006/relationships/image" Target="https://cdn.ekfgroup.com/unsafe/fit-in/102x102/center/filters:format(png)/products/3803D976A8995ECC3E68EA92111DAD5B.jpg" TargetMode="External"/><Relationship Id="rId60" Type="http://schemas.openxmlformats.org/officeDocument/2006/relationships/image" Target="https://cdn.ekfgroup.com/unsafe/fit-in/102x102/center/filters:format(png)/products/0925B79EC71B7B858C853B92CACE766E.jpg" TargetMode="External"/><Relationship Id="rId81" Type="http://schemas.openxmlformats.org/officeDocument/2006/relationships/image" Target="https://cdn.ekfgroup.com/unsafe/fit-in/102x102/center/filters:format(png)/products/11D29C750017CF8E9300B980EE6A08AA.png" TargetMode="External"/><Relationship Id="rId135" Type="http://schemas.openxmlformats.org/officeDocument/2006/relationships/image" Target="https://cdn.ekfgroup.com/unsafe/fit-in/102x102/center/filters:format(png)/products/F848A3F25A2D9B7561A533B30AA40E1A.jpg" TargetMode="External"/><Relationship Id="rId156" Type="http://schemas.openxmlformats.org/officeDocument/2006/relationships/image" Target="https://cdn.ekfgroup.com/unsafe/fit-in/102x102/center/filters:format(png)/products/349210C849A0C4A27944EED887FB5370.jpg" TargetMode="External"/><Relationship Id="rId177" Type="http://schemas.openxmlformats.org/officeDocument/2006/relationships/image" Target="https://cdn.ekfgroup.com/unsafe/fit-in/102x102/center/filters:format(png)/products/85B1FF5C1478E109C262390B945542FD.jpg" TargetMode="External"/><Relationship Id="rId198" Type="http://schemas.openxmlformats.org/officeDocument/2006/relationships/image" Target="https://cdn.ekfgroup.com/unsafe/fit-in/102x102/center/filters:format(png)/products/C93EEC3CE42C30EF279D36FEB9394276.jpg" TargetMode="External"/><Relationship Id="rId18" Type="http://schemas.openxmlformats.org/officeDocument/2006/relationships/image" Target="https://cdn.ekfgroup.com/unsafe/fit-in/102x102/center/filters:format(png)/products/F436580D1A4897B7467361FACB14069B.jpg" TargetMode="External"/><Relationship Id="rId39" Type="http://schemas.openxmlformats.org/officeDocument/2006/relationships/image" Target="https://cdn.ekfgroup.com/unsafe/fit-in/102x102/center/filters:format(png)/products/C038C7A9BC6249034AAD1007F2F5D915.jpg" TargetMode="External"/><Relationship Id="rId50" Type="http://schemas.openxmlformats.org/officeDocument/2006/relationships/image" Target="https://cdn.ekfgroup.com/unsafe/fit-in/102x102/center/filters:format(png)/products/284DD9873E7A5984D9B609EE460DEB5F.jpg" TargetMode="External"/><Relationship Id="rId104" Type="http://schemas.openxmlformats.org/officeDocument/2006/relationships/image" Target="https://cdn.ekfgroup.com/unsafe/fit-in/102x102/center/filters:format(png)/products/D621D5A0FEE3FA20BF481EFA36A33B8C.jpg" TargetMode="External"/><Relationship Id="rId125" Type="http://schemas.openxmlformats.org/officeDocument/2006/relationships/image" Target="https://cdn.ekfgroup.com/unsafe/fit-in/102x102/center/filters:format(png)/products/13A73BC3DA4F395D3E07A6D7A7658E94.jpg" TargetMode="External"/><Relationship Id="rId146" Type="http://schemas.openxmlformats.org/officeDocument/2006/relationships/image" Target="https://cdn.ekfgroup.com/unsafe/fit-in/102x102/center/filters:format(png)/products/2D0AC3AC4A3021CB22B03EE1F3049636.jpg" TargetMode="External"/><Relationship Id="rId167" Type="http://schemas.openxmlformats.org/officeDocument/2006/relationships/image" Target="https://cdn.ekfgroup.com/unsafe/fit-in/102x102/center/filters:format(png)/products/D41666C826D46113D8D5E41444850584.jpg" TargetMode="External"/><Relationship Id="rId188" Type="http://schemas.openxmlformats.org/officeDocument/2006/relationships/image" Target="https://cdn.ekfgroup.com/unsafe/fit-in/102x102/center/filters:format(png)/products/4F9EB246EB025C8A63EEBDCDCDC65483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13</xdr:row>
      <xdr:rowOff>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3A785212-25E8-4A7E-A6FD-EE041F53B0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4784725" y="275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950819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8F2A306F-9599-47A6-BD66-126FB6EBD2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4784725" y="3708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950819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F0B66812-9DEC-432F-A56F-76CB108C1D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4784725" y="4022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950819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FA8B8AA7-6A33-4A39-AC44-0B145FFDCE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4784725" y="4337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950819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85C75E7E-D07B-4BCC-8AA5-122C44C61B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651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950819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1B1A6454-0962-4AEC-BFF4-A5BA29344A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965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950819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A065480-B564-44E3-BE67-A2F4C44DC2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280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950820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DD22CC4E-1EE0-4F4C-B672-3B65493606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594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950819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E4194BAA-948B-4236-AF8C-B288A2AF0F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5908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950819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86EB532C-A486-4158-BA40-E2C7C4DDA1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6223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950819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FB14EFE-CA65-4A3D-8B18-50B53F4EAB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537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950819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D153392E-C494-4FD5-9084-006858A6DB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851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950819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275C5809-B6DA-454F-B540-C1F596880D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165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950819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B722E10D-1DEC-4497-893A-1B1FE04FD5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480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950819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1C8BD3C1-5166-4E0E-A838-F4E387E640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7794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950819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6BDBBB43-62DD-43E4-A26D-9594CB1EC5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8108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950819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A8C8B5C6-641D-4B7B-9632-CB27310315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423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950820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AE09B592-1D79-4BCC-941D-7A7BF2597F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737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950819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794D9E64-CC54-4740-B10A-A2562F0026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051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950819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F07DF44C-9970-4210-AF93-49B47A6B29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366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950819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5BD7F213-6D01-4211-8DBF-34BACD2B29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680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950819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E468D26C-264E-4552-A2F9-9E11197C91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994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950819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14A856A1-D28C-4D06-9DAD-8C4B178488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309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950819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FEBE4CE9-62E8-497A-AA3F-C086643DE3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623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950820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612F6866-8B14-4E86-91AE-281312BE57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937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950819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EA0E9C62-80AD-4188-9650-5F67BF91D1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1252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950819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6A45B5C9-80CB-4CF9-AC5F-A6F920597C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4784725" y="11566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950819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3A2154E4-720E-4B9C-BF9A-1D16743035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4784725" y="11880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950819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E7AEE2CB-3A25-4E10-A5C5-402A02D0A1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4784725" y="12195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950819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E87156E8-2234-4071-BF20-6790CD99E3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4784725" y="12509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950819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881E40D1-3627-4B62-9B39-FF8221B7C9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4784725" y="12823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950819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C8BFE1CD-BA7B-43D3-BA10-266E4B2961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138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950819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9337A789-FF3E-4607-A01C-266BBF5A24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452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950819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EDB5396D-D46E-441F-BFA0-6312400D39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4784725" y="13766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950820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5BEBC70A-862E-4110-A266-B6E9116F8A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4784725" y="14081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950819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F8CEBC05-0B01-413E-A49B-5D3565EAE8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4784725" y="14395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950819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97E2B6DE-FF47-45B2-B567-873BDB2DE5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4784725" y="14709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950819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99D2E1EA-525D-43DD-A782-3292C88756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4784725" y="15024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950819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6F7A9291-300E-4301-84B3-F97CD30995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4784725" y="15338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950819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CA603266-4452-49CC-AD12-5C8C15B5F5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4784725" y="15652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950819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75F4BA26-AAAF-4C7B-9BBE-9EC1EF418C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4784725" y="15967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950820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6C2C75C8-F13B-4DC2-8ED2-01522273C3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4784725" y="16281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950819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2597109C-4417-49E0-B7AB-FA2F6D6734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4784725" y="16595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950819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61185E49-C86E-4E78-83DA-BAB801EF82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4784725" y="16910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950819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F5AA663A-9163-4A00-86DF-BC91A885DB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4784725" y="17224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950819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081998AF-7805-4473-BA53-223799BA35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4784725" y="17538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950819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8F54FF48-092D-45BB-A922-875D169D0D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4784725" y="17853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950819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106E6789-E88E-42E6-A571-30851DC15F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4784725" y="18167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950819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25FC6EAC-7E94-4B31-BFB8-3C8FB2F941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4784725" y="18481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950819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0A5BAD28-73C9-40F7-8535-121A728E35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4784725" y="18796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950819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63CEAECD-73DC-44E8-B2AA-D651959D3B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4784725" y="19110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950820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id="{F7458FC9-3B2E-4F64-8FBC-F43EB6C20A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4784725" y="19424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950819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2564C854-8ABE-44EC-9C66-079787C7BA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19738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950819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851721D6-848A-4645-A26C-CAE561F8B9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053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950819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C86EA3ED-1E3C-4A45-8C1B-35659756F6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0367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950819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DB82E054-38E3-483C-8DBF-0BB59A2367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0681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950819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82EE5870-29D4-4A81-B13A-F700378B1C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4784725" y="20996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950819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5089F284-7AC2-45A9-81C5-C11351A422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4784725" y="21310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950820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B1700DA9-EA1D-4AB7-B158-1C98386F42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4784725" y="21624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950819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CAB37939-8740-44F3-A3B0-DB57C52ADB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1939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950819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id="{B013494D-E2E8-4FEE-9451-0CD79FCCD8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2253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950819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FFD51A07-642B-48A2-9BA6-1F5AE28EBE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4784725" y="22567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950819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id="{BDCA6895-E321-42A8-A066-27E3C20918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4784725" y="22882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950819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309935DE-EE9A-4F24-94A0-0513D0DD6C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4784725" y="23196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950819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id="{4436A48D-EC51-4429-9965-B59FD49914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4784725" y="23510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950819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ACCDA0CB-E7C1-437A-84FB-699AD7345C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4784725" y="23825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950819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id="{59B13480-3947-4534-87FB-E0B0D68E09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4784725" y="24139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950819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5C391E5A-C98A-4CFD-860F-960D65CF8B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4453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950820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id="{7F87B6CC-FA4C-4BAF-9A92-23E1C53A91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4768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950819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id="{D773C52C-5C48-4161-BF8C-8BE89C0D48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082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950819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id="{92728267-B761-41DF-8FBC-FA6934D65E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396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950819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id="{9363D101-B0FB-445F-87E3-A63C5B57F5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5711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950819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id="{2C9EF293-72C2-41BF-9DDD-62BB2B86F5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6025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950819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id="{65B34F5D-CB23-4E00-B380-828D516EB3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339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950819</xdr:rowOff>
    </xdr:to>
    <xdr:pic>
      <xdr:nvPicPr>
        <xdr:cNvPr id="152" name="Рисунок 151">
          <a:extLst>
            <a:ext uri="{FF2B5EF4-FFF2-40B4-BE49-F238E27FC236}">
              <a16:creationId xmlns:a16="http://schemas.microsoft.com/office/drawing/2014/main" id="{0C67F450-FA90-42DD-92F6-BC3F617578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654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950820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id="{911441CA-7609-4540-A5E9-61B3DE9FA5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6968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950819</xdr:rowOff>
    </xdr:to>
    <xdr:pic>
      <xdr:nvPicPr>
        <xdr:cNvPr id="156" name="Рисунок 155">
          <a:extLst>
            <a:ext uri="{FF2B5EF4-FFF2-40B4-BE49-F238E27FC236}">
              <a16:creationId xmlns:a16="http://schemas.microsoft.com/office/drawing/2014/main" id="{E6F60FFA-48D6-4625-AF82-DE5B8F8CF4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7282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950819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id="{0C84D901-8067-41AF-8777-AC43E1772C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597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950819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id="{E978ECA9-30C3-40E6-B848-D7E2F6C10D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911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950819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id="{4FD57A79-9F60-4086-AC62-D0C5B41BB7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225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950819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id="{CC83677B-E61C-4D33-9354-77D5A3A5B9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540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950819</xdr:rowOff>
    </xdr:to>
    <xdr:pic>
      <xdr:nvPicPr>
        <xdr:cNvPr id="166" name="Рисунок 165">
          <a:extLst>
            <a:ext uri="{FF2B5EF4-FFF2-40B4-BE49-F238E27FC236}">
              <a16:creationId xmlns:a16="http://schemas.microsoft.com/office/drawing/2014/main" id="{BB0922AB-CF05-4FC0-827F-4F951E6652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4784725" y="28854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950819</xdr:rowOff>
    </xdr:to>
    <xdr:pic>
      <xdr:nvPicPr>
        <xdr:cNvPr id="168" name="Рисунок 167">
          <a:extLst>
            <a:ext uri="{FF2B5EF4-FFF2-40B4-BE49-F238E27FC236}">
              <a16:creationId xmlns:a16="http://schemas.microsoft.com/office/drawing/2014/main" id="{62CE28D0-448E-4696-B26A-6CBB9F9C99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4784725" y="29168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950819</xdr:rowOff>
    </xdr:to>
    <xdr:pic>
      <xdr:nvPicPr>
        <xdr:cNvPr id="170" name="Рисунок 169">
          <a:extLst>
            <a:ext uri="{FF2B5EF4-FFF2-40B4-BE49-F238E27FC236}">
              <a16:creationId xmlns:a16="http://schemas.microsoft.com/office/drawing/2014/main" id="{7F95F9E0-F584-4EE8-9620-F9BC603359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4784725" y="29483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950819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id="{5C2400C7-1D21-4E8D-B3F4-3CA4D430D7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4784725" y="29797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950820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id="{C796560A-5FF4-4AD4-B957-A3FAB21337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4784725" y="30111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950819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id="{F107A799-38B7-4208-AA3D-CC1934199B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4784725" y="30426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950819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id="{7E867811-51AB-4C3B-9F38-6EAF582E5A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4784725" y="30740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950819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id="{ACC651E4-1E10-4255-A451-B570267CFF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4784725" y="31054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950819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id="{272A2351-C6F3-4D8D-BF84-CE33AD890F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369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950819</xdr:rowOff>
    </xdr:to>
    <xdr:pic>
      <xdr:nvPicPr>
        <xdr:cNvPr id="184" name="Рисунок 183">
          <a:extLst>
            <a:ext uri="{FF2B5EF4-FFF2-40B4-BE49-F238E27FC236}">
              <a16:creationId xmlns:a16="http://schemas.microsoft.com/office/drawing/2014/main" id="{EC30D384-61F3-482A-AD13-5E701EF989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4784725" y="31683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950819</xdr:rowOff>
    </xdr:to>
    <xdr:pic>
      <xdr:nvPicPr>
        <xdr:cNvPr id="186" name="Рисунок 185">
          <a:extLst>
            <a:ext uri="{FF2B5EF4-FFF2-40B4-BE49-F238E27FC236}">
              <a16:creationId xmlns:a16="http://schemas.microsoft.com/office/drawing/2014/main" id="{09685BFC-B0C3-4A6B-AAC7-857222A0C6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997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950820</xdr:rowOff>
    </xdr:to>
    <xdr:pic>
      <xdr:nvPicPr>
        <xdr:cNvPr id="188" name="Рисунок 187">
          <a:extLst>
            <a:ext uri="{FF2B5EF4-FFF2-40B4-BE49-F238E27FC236}">
              <a16:creationId xmlns:a16="http://schemas.microsoft.com/office/drawing/2014/main" id="{A8CA8293-C5C5-4614-B6C4-8C28097DF1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4784725" y="32311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950819</xdr:rowOff>
    </xdr:to>
    <xdr:pic>
      <xdr:nvPicPr>
        <xdr:cNvPr id="190" name="Рисунок 189">
          <a:extLst>
            <a:ext uri="{FF2B5EF4-FFF2-40B4-BE49-F238E27FC236}">
              <a16:creationId xmlns:a16="http://schemas.microsoft.com/office/drawing/2014/main" id="{460BD9A1-8616-4FF9-B500-1269BD7F94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4784725" y="32626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950819</xdr:rowOff>
    </xdr:to>
    <xdr:pic>
      <xdr:nvPicPr>
        <xdr:cNvPr id="192" name="Рисунок 191">
          <a:extLst>
            <a:ext uri="{FF2B5EF4-FFF2-40B4-BE49-F238E27FC236}">
              <a16:creationId xmlns:a16="http://schemas.microsoft.com/office/drawing/2014/main" id="{F2028C86-B110-4796-B817-E783B70F6D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2940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950819</xdr:rowOff>
    </xdr:to>
    <xdr:pic>
      <xdr:nvPicPr>
        <xdr:cNvPr id="194" name="Рисунок 193">
          <a:extLst>
            <a:ext uri="{FF2B5EF4-FFF2-40B4-BE49-F238E27FC236}">
              <a16:creationId xmlns:a16="http://schemas.microsoft.com/office/drawing/2014/main" id="{C44792C4-6786-4EAC-941B-B581F95ED7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3254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950819</xdr:rowOff>
    </xdr:to>
    <xdr:pic>
      <xdr:nvPicPr>
        <xdr:cNvPr id="196" name="Рисунок 195">
          <a:extLst>
            <a:ext uri="{FF2B5EF4-FFF2-40B4-BE49-F238E27FC236}">
              <a16:creationId xmlns:a16="http://schemas.microsoft.com/office/drawing/2014/main" id="{3E97F2A4-5061-49E6-BD9F-FB51DC2BBE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569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950819</xdr:rowOff>
    </xdr:to>
    <xdr:pic>
      <xdr:nvPicPr>
        <xdr:cNvPr id="198" name="Рисунок 197">
          <a:extLst>
            <a:ext uri="{FF2B5EF4-FFF2-40B4-BE49-F238E27FC236}">
              <a16:creationId xmlns:a16="http://schemas.microsoft.com/office/drawing/2014/main" id="{DC228F87-DD41-4A1A-A412-F5B3958292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883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950819</xdr:rowOff>
    </xdr:to>
    <xdr:pic>
      <xdr:nvPicPr>
        <xdr:cNvPr id="200" name="Рисунок 199">
          <a:extLst>
            <a:ext uri="{FF2B5EF4-FFF2-40B4-BE49-F238E27FC236}">
              <a16:creationId xmlns:a16="http://schemas.microsoft.com/office/drawing/2014/main" id="{8FDF28F2-5DA6-4478-AE4C-2473771715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4784725" y="34197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950819</xdr:rowOff>
    </xdr:to>
    <xdr:pic>
      <xdr:nvPicPr>
        <xdr:cNvPr id="202" name="Рисунок 201">
          <a:extLst>
            <a:ext uri="{FF2B5EF4-FFF2-40B4-BE49-F238E27FC236}">
              <a16:creationId xmlns:a16="http://schemas.microsoft.com/office/drawing/2014/main" id="{2166F9D7-8B73-4EFF-BD07-2E40F35684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4784725" y="34512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950819</xdr:rowOff>
    </xdr:to>
    <xdr:pic>
      <xdr:nvPicPr>
        <xdr:cNvPr id="204" name="Рисунок 203">
          <a:extLst>
            <a:ext uri="{FF2B5EF4-FFF2-40B4-BE49-F238E27FC236}">
              <a16:creationId xmlns:a16="http://schemas.microsoft.com/office/drawing/2014/main" id="{19C900A0-D0D6-4172-A0D0-D05B0B3713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4826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950819</xdr:rowOff>
    </xdr:to>
    <xdr:pic>
      <xdr:nvPicPr>
        <xdr:cNvPr id="206" name="Рисунок 205">
          <a:extLst>
            <a:ext uri="{FF2B5EF4-FFF2-40B4-BE49-F238E27FC236}">
              <a16:creationId xmlns:a16="http://schemas.microsoft.com/office/drawing/2014/main" id="{FC85F9B1-133D-4261-8576-A94E727231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5140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950820</xdr:rowOff>
    </xdr:to>
    <xdr:pic>
      <xdr:nvPicPr>
        <xdr:cNvPr id="208" name="Рисунок 207">
          <a:extLst>
            <a:ext uri="{FF2B5EF4-FFF2-40B4-BE49-F238E27FC236}">
              <a16:creationId xmlns:a16="http://schemas.microsoft.com/office/drawing/2014/main" id="{9372C272-55D7-491A-87D0-CF839FD980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455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950819</xdr:rowOff>
    </xdr:to>
    <xdr:pic>
      <xdr:nvPicPr>
        <xdr:cNvPr id="210" name="Рисунок 209">
          <a:extLst>
            <a:ext uri="{FF2B5EF4-FFF2-40B4-BE49-F238E27FC236}">
              <a16:creationId xmlns:a16="http://schemas.microsoft.com/office/drawing/2014/main" id="{4553CEDB-A261-4058-AEE7-F068E7BB57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769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950819</xdr:rowOff>
    </xdr:to>
    <xdr:pic>
      <xdr:nvPicPr>
        <xdr:cNvPr id="212" name="Рисунок 211">
          <a:extLst>
            <a:ext uri="{FF2B5EF4-FFF2-40B4-BE49-F238E27FC236}">
              <a16:creationId xmlns:a16="http://schemas.microsoft.com/office/drawing/2014/main" id="{88C4336D-0152-4277-B632-F90C8C83CE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6083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950819</xdr:rowOff>
    </xdr:to>
    <xdr:pic>
      <xdr:nvPicPr>
        <xdr:cNvPr id="214" name="Рисунок 213">
          <a:extLst>
            <a:ext uri="{FF2B5EF4-FFF2-40B4-BE49-F238E27FC236}">
              <a16:creationId xmlns:a16="http://schemas.microsoft.com/office/drawing/2014/main" id="{E6CAC470-067B-4B3E-9997-A9555E3757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6398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950819</xdr:rowOff>
    </xdr:to>
    <xdr:pic>
      <xdr:nvPicPr>
        <xdr:cNvPr id="216" name="Рисунок 215">
          <a:extLst>
            <a:ext uri="{FF2B5EF4-FFF2-40B4-BE49-F238E27FC236}">
              <a16:creationId xmlns:a16="http://schemas.microsoft.com/office/drawing/2014/main" id="{C109FA55-F063-4451-99DF-BB542E4769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6712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950819</xdr:rowOff>
    </xdr:to>
    <xdr:pic>
      <xdr:nvPicPr>
        <xdr:cNvPr id="218" name="Рисунок 217">
          <a:extLst>
            <a:ext uri="{FF2B5EF4-FFF2-40B4-BE49-F238E27FC236}">
              <a16:creationId xmlns:a16="http://schemas.microsoft.com/office/drawing/2014/main" id="{FFE5E38D-4BDC-4539-B97A-F549EB1D79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7026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950819</xdr:rowOff>
    </xdr:to>
    <xdr:pic>
      <xdr:nvPicPr>
        <xdr:cNvPr id="220" name="Рисунок 219">
          <a:extLst>
            <a:ext uri="{FF2B5EF4-FFF2-40B4-BE49-F238E27FC236}">
              <a16:creationId xmlns:a16="http://schemas.microsoft.com/office/drawing/2014/main" id="{2E15632C-00D2-4D73-B928-1E0CD1F237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341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950820</xdr:rowOff>
    </xdr:to>
    <xdr:pic>
      <xdr:nvPicPr>
        <xdr:cNvPr id="222" name="Рисунок 221">
          <a:extLst>
            <a:ext uri="{FF2B5EF4-FFF2-40B4-BE49-F238E27FC236}">
              <a16:creationId xmlns:a16="http://schemas.microsoft.com/office/drawing/2014/main" id="{3533BF3D-201C-4C96-95A4-6540EBF094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7655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950819</xdr:rowOff>
    </xdr:to>
    <xdr:pic>
      <xdr:nvPicPr>
        <xdr:cNvPr id="224" name="Рисунок 223">
          <a:extLst>
            <a:ext uri="{FF2B5EF4-FFF2-40B4-BE49-F238E27FC236}">
              <a16:creationId xmlns:a16="http://schemas.microsoft.com/office/drawing/2014/main" id="{E9252316-CA58-4D26-8025-CB30247FC0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7969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950819</xdr:rowOff>
    </xdr:to>
    <xdr:pic>
      <xdr:nvPicPr>
        <xdr:cNvPr id="226" name="Рисунок 225">
          <a:extLst>
            <a:ext uri="{FF2B5EF4-FFF2-40B4-BE49-F238E27FC236}">
              <a16:creationId xmlns:a16="http://schemas.microsoft.com/office/drawing/2014/main" id="{592A88C7-5212-4D03-A2A5-90886AE0B5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38284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950819</xdr:rowOff>
    </xdr:to>
    <xdr:pic>
      <xdr:nvPicPr>
        <xdr:cNvPr id="228" name="Рисунок 227">
          <a:extLst>
            <a:ext uri="{FF2B5EF4-FFF2-40B4-BE49-F238E27FC236}">
              <a16:creationId xmlns:a16="http://schemas.microsoft.com/office/drawing/2014/main" id="{FCE3CF33-4E88-4101-BA1E-54B1D1DACA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38598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950819</xdr:rowOff>
    </xdr:to>
    <xdr:pic>
      <xdr:nvPicPr>
        <xdr:cNvPr id="230" name="Рисунок 229">
          <a:extLst>
            <a:ext uri="{FF2B5EF4-FFF2-40B4-BE49-F238E27FC236}">
              <a16:creationId xmlns:a16="http://schemas.microsoft.com/office/drawing/2014/main" id="{AE09F9A7-53E4-4C6E-A747-3D7AD296F0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38912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950819</xdr:rowOff>
    </xdr:to>
    <xdr:pic>
      <xdr:nvPicPr>
        <xdr:cNvPr id="232" name="Рисунок 231">
          <a:extLst>
            <a:ext uri="{FF2B5EF4-FFF2-40B4-BE49-F238E27FC236}">
              <a16:creationId xmlns:a16="http://schemas.microsoft.com/office/drawing/2014/main" id="{85940D17-8B33-438A-91D5-3073838997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39227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950819</xdr:rowOff>
    </xdr:to>
    <xdr:pic>
      <xdr:nvPicPr>
        <xdr:cNvPr id="234" name="Рисунок 233">
          <a:extLst>
            <a:ext uri="{FF2B5EF4-FFF2-40B4-BE49-F238E27FC236}">
              <a16:creationId xmlns:a16="http://schemas.microsoft.com/office/drawing/2014/main" id="{033060C2-A03F-4E5C-8758-20F22E506A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9541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950819</xdr:rowOff>
    </xdr:to>
    <xdr:pic>
      <xdr:nvPicPr>
        <xdr:cNvPr id="236" name="Рисунок 235">
          <a:extLst>
            <a:ext uri="{FF2B5EF4-FFF2-40B4-BE49-F238E27FC236}">
              <a16:creationId xmlns:a16="http://schemas.microsoft.com/office/drawing/2014/main" id="{88F15F79-3F20-41BE-8691-5D6AED0218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39855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950819</xdr:rowOff>
    </xdr:to>
    <xdr:pic>
      <xdr:nvPicPr>
        <xdr:cNvPr id="238" name="Рисунок 237">
          <a:extLst>
            <a:ext uri="{FF2B5EF4-FFF2-40B4-BE49-F238E27FC236}">
              <a16:creationId xmlns:a16="http://schemas.microsoft.com/office/drawing/2014/main" id="{0FB4B069-19A7-4D72-82BD-CB7BE89D88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0170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950819</xdr:rowOff>
    </xdr:to>
    <xdr:pic>
      <xdr:nvPicPr>
        <xdr:cNvPr id="240" name="Рисунок 239">
          <a:extLst>
            <a:ext uri="{FF2B5EF4-FFF2-40B4-BE49-F238E27FC236}">
              <a16:creationId xmlns:a16="http://schemas.microsoft.com/office/drawing/2014/main" id="{4FA09941-A40F-4DDF-910D-860CEA382E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0484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950820</xdr:rowOff>
    </xdr:to>
    <xdr:pic>
      <xdr:nvPicPr>
        <xdr:cNvPr id="242" name="Рисунок 241">
          <a:extLst>
            <a:ext uri="{FF2B5EF4-FFF2-40B4-BE49-F238E27FC236}">
              <a16:creationId xmlns:a16="http://schemas.microsoft.com/office/drawing/2014/main" id="{A58D7BA6-BA59-4A05-A706-D9A8978B04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0798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950819</xdr:rowOff>
    </xdr:to>
    <xdr:pic>
      <xdr:nvPicPr>
        <xdr:cNvPr id="244" name="Рисунок 243">
          <a:extLst>
            <a:ext uri="{FF2B5EF4-FFF2-40B4-BE49-F238E27FC236}">
              <a16:creationId xmlns:a16="http://schemas.microsoft.com/office/drawing/2014/main" id="{5A9D17C5-C803-4995-ADD9-5B8BCA5915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1113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950819</xdr:rowOff>
    </xdr:to>
    <xdr:pic>
      <xdr:nvPicPr>
        <xdr:cNvPr id="246" name="Рисунок 245">
          <a:extLst>
            <a:ext uri="{FF2B5EF4-FFF2-40B4-BE49-F238E27FC236}">
              <a16:creationId xmlns:a16="http://schemas.microsoft.com/office/drawing/2014/main" id="{2A7D2FB9-561F-417C-8BA8-1B9BED9705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1427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950819</xdr:rowOff>
    </xdr:to>
    <xdr:pic>
      <xdr:nvPicPr>
        <xdr:cNvPr id="248" name="Рисунок 247">
          <a:extLst>
            <a:ext uri="{FF2B5EF4-FFF2-40B4-BE49-F238E27FC236}">
              <a16:creationId xmlns:a16="http://schemas.microsoft.com/office/drawing/2014/main" id="{3D6F4039-E6D5-410F-BE1F-67C7A4BA93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1741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950819</xdr:rowOff>
    </xdr:to>
    <xdr:pic>
      <xdr:nvPicPr>
        <xdr:cNvPr id="250" name="Рисунок 249">
          <a:extLst>
            <a:ext uri="{FF2B5EF4-FFF2-40B4-BE49-F238E27FC236}">
              <a16:creationId xmlns:a16="http://schemas.microsoft.com/office/drawing/2014/main" id="{6A321AA7-9CFD-409E-B3DE-1521F210CB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2056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950819</xdr:rowOff>
    </xdr:to>
    <xdr:pic>
      <xdr:nvPicPr>
        <xdr:cNvPr id="252" name="Рисунок 251">
          <a:extLst>
            <a:ext uri="{FF2B5EF4-FFF2-40B4-BE49-F238E27FC236}">
              <a16:creationId xmlns:a16="http://schemas.microsoft.com/office/drawing/2014/main" id="{EAE20DAC-C1DD-4E87-AD76-9304BEE24A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2370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950819</xdr:rowOff>
    </xdr:to>
    <xdr:pic>
      <xdr:nvPicPr>
        <xdr:cNvPr id="254" name="Рисунок 253">
          <a:extLst>
            <a:ext uri="{FF2B5EF4-FFF2-40B4-BE49-F238E27FC236}">
              <a16:creationId xmlns:a16="http://schemas.microsoft.com/office/drawing/2014/main" id="{7C311986-F2C6-4DB3-9E7B-B06D17A327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2684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950820</xdr:rowOff>
    </xdr:to>
    <xdr:pic>
      <xdr:nvPicPr>
        <xdr:cNvPr id="256" name="Рисунок 255">
          <a:extLst>
            <a:ext uri="{FF2B5EF4-FFF2-40B4-BE49-F238E27FC236}">
              <a16:creationId xmlns:a16="http://schemas.microsoft.com/office/drawing/2014/main" id="{F295EC47-7BF1-483A-BAA8-AE35402753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2999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950819</xdr:rowOff>
    </xdr:to>
    <xdr:pic>
      <xdr:nvPicPr>
        <xdr:cNvPr id="258" name="Рисунок 257">
          <a:extLst>
            <a:ext uri="{FF2B5EF4-FFF2-40B4-BE49-F238E27FC236}">
              <a16:creationId xmlns:a16="http://schemas.microsoft.com/office/drawing/2014/main" id="{B4793436-BEA7-4A51-97F6-DE0744DF79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43313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950819</xdr:rowOff>
    </xdr:to>
    <xdr:pic>
      <xdr:nvPicPr>
        <xdr:cNvPr id="260" name="Рисунок 259">
          <a:extLst>
            <a:ext uri="{FF2B5EF4-FFF2-40B4-BE49-F238E27FC236}">
              <a16:creationId xmlns:a16="http://schemas.microsoft.com/office/drawing/2014/main" id="{FA3FA982-C45C-447D-A67D-CD283EB09C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3627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950819</xdr:rowOff>
    </xdr:to>
    <xdr:pic>
      <xdr:nvPicPr>
        <xdr:cNvPr id="262" name="Рисунок 261">
          <a:extLst>
            <a:ext uri="{FF2B5EF4-FFF2-40B4-BE49-F238E27FC236}">
              <a16:creationId xmlns:a16="http://schemas.microsoft.com/office/drawing/2014/main" id="{D744935F-9A40-4EB8-83CE-54995E7369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3942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950819</xdr:rowOff>
    </xdr:to>
    <xdr:pic>
      <xdr:nvPicPr>
        <xdr:cNvPr id="264" name="Рисунок 263">
          <a:extLst>
            <a:ext uri="{FF2B5EF4-FFF2-40B4-BE49-F238E27FC236}">
              <a16:creationId xmlns:a16="http://schemas.microsoft.com/office/drawing/2014/main" id="{6A0C3907-1B8E-4186-99FD-761AD683DD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256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950819</xdr:rowOff>
    </xdr:to>
    <xdr:pic>
      <xdr:nvPicPr>
        <xdr:cNvPr id="266" name="Рисунок 265">
          <a:extLst>
            <a:ext uri="{FF2B5EF4-FFF2-40B4-BE49-F238E27FC236}">
              <a16:creationId xmlns:a16="http://schemas.microsoft.com/office/drawing/2014/main" id="{3A1EDF80-6AAF-43AC-AE85-B77A1F5576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570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950819</xdr:rowOff>
    </xdr:to>
    <xdr:pic>
      <xdr:nvPicPr>
        <xdr:cNvPr id="268" name="Рисунок 267">
          <a:extLst>
            <a:ext uri="{FF2B5EF4-FFF2-40B4-BE49-F238E27FC236}">
              <a16:creationId xmlns:a16="http://schemas.microsoft.com/office/drawing/2014/main" id="{4F3FE351-FAD4-4D5D-88A0-0188B41DDF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884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950819</xdr:rowOff>
    </xdr:to>
    <xdr:pic>
      <xdr:nvPicPr>
        <xdr:cNvPr id="270" name="Рисунок 269">
          <a:extLst>
            <a:ext uri="{FF2B5EF4-FFF2-40B4-BE49-F238E27FC236}">
              <a16:creationId xmlns:a16="http://schemas.microsoft.com/office/drawing/2014/main" id="{074A2AE2-CFFD-4CC6-ABE0-C3CA2F2541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199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950819</xdr:rowOff>
    </xdr:to>
    <xdr:pic>
      <xdr:nvPicPr>
        <xdr:cNvPr id="272" name="Рисунок 271">
          <a:extLst>
            <a:ext uri="{FF2B5EF4-FFF2-40B4-BE49-F238E27FC236}">
              <a16:creationId xmlns:a16="http://schemas.microsoft.com/office/drawing/2014/main" id="{EB78464B-FC13-45A3-B929-4679CFF44E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513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950819</xdr:rowOff>
    </xdr:to>
    <xdr:pic>
      <xdr:nvPicPr>
        <xdr:cNvPr id="274" name="Рисунок 273">
          <a:extLst>
            <a:ext uri="{FF2B5EF4-FFF2-40B4-BE49-F238E27FC236}">
              <a16:creationId xmlns:a16="http://schemas.microsoft.com/office/drawing/2014/main" id="{34305233-1C3A-4069-88E8-47EBCC965E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827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950820</xdr:rowOff>
    </xdr:to>
    <xdr:pic>
      <xdr:nvPicPr>
        <xdr:cNvPr id="276" name="Рисунок 275">
          <a:extLst>
            <a:ext uri="{FF2B5EF4-FFF2-40B4-BE49-F238E27FC236}">
              <a16:creationId xmlns:a16="http://schemas.microsoft.com/office/drawing/2014/main" id="{2E83D660-B7B6-4881-B5F1-451981A9D8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6142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950819</xdr:rowOff>
    </xdr:to>
    <xdr:pic>
      <xdr:nvPicPr>
        <xdr:cNvPr id="278" name="Рисунок 277">
          <a:extLst>
            <a:ext uri="{FF2B5EF4-FFF2-40B4-BE49-F238E27FC236}">
              <a16:creationId xmlns:a16="http://schemas.microsoft.com/office/drawing/2014/main" id="{3010AB35-F8A5-4885-A1A6-9C536CF633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6456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950819</xdr:rowOff>
    </xdr:to>
    <xdr:pic>
      <xdr:nvPicPr>
        <xdr:cNvPr id="280" name="Рисунок 279">
          <a:extLst>
            <a:ext uri="{FF2B5EF4-FFF2-40B4-BE49-F238E27FC236}">
              <a16:creationId xmlns:a16="http://schemas.microsoft.com/office/drawing/2014/main" id="{2F46FF5D-E778-4C2F-8A3C-51CD394573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6770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950819</xdr:rowOff>
    </xdr:to>
    <xdr:pic>
      <xdr:nvPicPr>
        <xdr:cNvPr id="282" name="Рисунок 281">
          <a:extLst>
            <a:ext uri="{FF2B5EF4-FFF2-40B4-BE49-F238E27FC236}">
              <a16:creationId xmlns:a16="http://schemas.microsoft.com/office/drawing/2014/main" id="{0B96B910-431E-4498-A1BE-19F166DFE7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7085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950819</xdr:rowOff>
    </xdr:to>
    <xdr:pic>
      <xdr:nvPicPr>
        <xdr:cNvPr id="284" name="Рисунок 283">
          <a:extLst>
            <a:ext uri="{FF2B5EF4-FFF2-40B4-BE49-F238E27FC236}">
              <a16:creationId xmlns:a16="http://schemas.microsoft.com/office/drawing/2014/main" id="{7A4376EB-6A33-4CAB-9AC5-680361BB15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399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950819</xdr:rowOff>
    </xdr:to>
    <xdr:pic>
      <xdr:nvPicPr>
        <xdr:cNvPr id="286" name="Рисунок 285">
          <a:extLst>
            <a:ext uri="{FF2B5EF4-FFF2-40B4-BE49-F238E27FC236}">
              <a16:creationId xmlns:a16="http://schemas.microsoft.com/office/drawing/2014/main" id="{C766DB89-CEEB-402D-8351-DCE388829B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713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950819</xdr:rowOff>
    </xdr:to>
    <xdr:pic>
      <xdr:nvPicPr>
        <xdr:cNvPr id="288" name="Рисунок 287">
          <a:extLst>
            <a:ext uri="{FF2B5EF4-FFF2-40B4-BE49-F238E27FC236}">
              <a16:creationId xmlns:a16="http://schemas.microsoft.com/office/drawing/2014/main" id="{6256FC80-5E0B-4168-822D-0B58C2582E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4784725" y="48028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950820</xdr:rowOff>
    </xdr:to>
    <xdr:pic>
      <xdr:nvPicPr>
        <xdr:cNvPr id="290" name="Рисунок 289">
          <a:extLst>
            <a:ext uri="{FF2B5EF4-FFF2-40B4-BE49-F238E27FC236}">
              <a16:creationId xmlns:a16="http://schemas.microsoft.com/office/drawing/2014/main" id="{F29B547D-E742-4414-93E3-2802EAF811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48342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950819</xdr:rowOff>
    </xdr:to>
    <xdr:pic>
      <xdr:nvPicPr>
        <xdr:cNvPr id="292" name="Рисунок 291">
          <a:extLst>
            <a:ext uri="{FF2B5EF4-FFF2-40B4-BE49-F238E27FC236}">
              <a16:creationId xmlns:a16="http://schemas.microsoft.com/office/drawing/2014/main" id="{0626C5AF-F707-4D50-8A99-4F14C03BAE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4784725" y="48656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950819</xdr:rowOff>
    </xdr:to>
    <xdr:pic>
      <xdr:nvPicPr>
        <xdr:cNvPr id="294" name="Рисунок 293">
          <a:extLst>
            <a:ext uri="{FF2B5EF4-FFF2-40B4-BE49-F238E27FC236}">
              <a16:creationId xmlns:a16="http://schemas.microsoft.com/office/drawing/2014/main" id="{54C60663-2FFA-469C-B923-FB5001ED93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4784725" y="48971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950819</xdr:rowOff>
    </xdr:to>
    <xdr:pic>
      <xdr:nvPicPr>
        <xdr:cNvPr id="296" name="Рисунок 295">
          <a:extLst>
            <a:ext uri="{FF2B5EF4-FFF2-40B4-BE49-F238E27FC236}">
              <a16:creationId xmlns:a16="http://schemas.microsoft.com/office/drawing/2014/main" id="{C387FCBE-0D16-46B9-B750-11F7B2AEF3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4784725" y="49285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950819</xdr:rowOff>
    </xdr:to>
    <xdr:pic>
      <xdr:nvPicPr>
        <xdr:cNvPr id="298" name="Рисунок 297">
          <a:extLst>
            <a:ext uri="{FF2B5EF4-FFF2-40B4-BE49-F238E27FC236}">
              <a16:creationId xmlns:a16="http://schemas.microsoft.com/office/drawing/2014/main" id="{D30F4E6F-95CC-40E5-8B0C-013559A886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4784725" y="49599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950819</xdr:rowOff>
    </xdr:to>
    <xdr:pic>
      <xdr:nvPicPr>
        <xdr:cNvPr id="300" name="Рисунок 299">
          <a:extLst>
            <a:ext uri="{FF2B5EF4-FFF2-40B4-BE49-F238E27FC236}">
              <a16:creationId xmlns:a16="http://schemas.microsoft.com/office/drawing/2014/main" id="{C2093B61-48E5-40F8-A7D8-00072735DC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49914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950819</xdr:rowOff>
    </xdr:to>
    <xdr:pic>
      <xdr:nvPicPr>
        <xdr:cNvPr id="302" name="Рисунок 301">
          <a:extLst>
            <a:ext uri="{FF2B5EF4-FFF2-40B4-BE49-F238E27FC236}">
              <a16:creationId xmlns:a16="http://schemas.microsoft.com/office/drawing/2014/main" id="{63C85380-F0EC-44A9-BB45-E43940F40B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0228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950819</xdr:rowOff>
    </xdr:to>
    <xdr:pic>
      <xdr:nvPicPr>
        <xdr:cNvPr id="304" name="Рисунок 303">
          <a:extLst>
            <a:ext uri="{FF2B5EF4-FFF2-40B4-BE49-F238E27FC236}">
              <a16:creationId xmlns:a16="http://schemas.microsoft.com/office/drawing/2014/main" id="{8C39344F-B1A5-4BFE-A6CE-3B443886FE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0542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950819</xdr:rowOff>
    </xdr:to>
    <xdr:pic>
      <xdr:nvPicPr>
        <xdr:cNvPr id="306" name="Рисунок 305">
          <a:extLst>
            <a:ext uri="{FF2B5EF4-FFF2-40B4-BE49-F238E27FC236}">
              <a16:creationId xmlns:a16="http://schemas.microsoft.com/office/drawing/2014/main" id="{4087A4CA-2780-4E0B-A46F-D38A497093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0857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950819</xdr:rowOff>
    </xdr:to>
    <xdr:pic>
      <xdr:nvPicPr>
        <xdr:cNvPr id="308" name="Рисунок 307">
          <a:extLst>
            <a:ext uri="{FF2B5EF4-FFF2-40B4-BE49-F238E27FC236}">
              <a16:creationId xmlns:a16="http://schemas.microsoft.com/office/drawing/2014/main" id="{31EBF3B2-035F-45CB-A661-267EB71FD4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171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950820</xdr:rowOff>
    </xdr:to>
    <xdr:pic>
      <xdr:nvPicPr>
        <xdr:cNvPr id="310" name="Рисунок 309">
          <a:extLst>
            <a:ext uri="{FF2B5EF4-FFF2-40B4-BE49-F238E27FC236}">
              <a16:creationId xmlns:a16="http://schemas.microsoft.com/office/drawing/2014/main" id="{F15D0030-EDDA-4275-97CD-525B8D4B8F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485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950819</xdr:rowOff>
    </xdr:to>
    <xdr:pic>
      <xdr:nvPicPr>
        <xdr:cNvPr id="312" name="Рисунок 311">
          <a:extLst>
            <a:ext uri="{FF2B5EF4-FFF2-40B4-BE49-F238E27FC236}">
              <a16:creationId xmlns:a16="http://schemas.microsoft.com/office/drawing/2014/main" id="{15C6F586-5A32-4B4D-976C-2B3DC23A7E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800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950819</xdr:rowOff>
    </xdr:to>
    <xdr:pic>
      <xdr:nvPicPr>
        <xdr:cNvPr id="314" name="Рисунок 313">
          <a:extLst>
            <a:ext uri="{FF2B5EF4-FFF2-40B4-BE49-F238E27FC236}">
              <a16:creationId xmlns:a16="http://schemas.microsoft.com/office/drawing/2014/main" id="{68275E0C-DD9B-40D0-8788-FDA72045FD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114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950819</xdr:rowOff>
    </xdr:to>
    <xdr:pic>
      <xdr:nvPicPr>
        <xdr:cNvPr id="316" name="Рисунок 315">
          <a:extLst>
            <a:ext uri="{FF2B5EF4-FFF2-40B4-BE49-F238E27FC236}">
              <a16:creationId xmlns:a16="http://schemas.microsoft.com/office/drawing/2014/main" id="{FB9531A7-36A0-418E-AEB9-16E910E174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428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950819</xdr:rowOff>
    </xdr:to>
    <xdr:pic>
      <xdr:nvPicPr>
        <xdr:cNvPr id="318" name="Рисунок 317">
          <a:extLst>
            <a:ext uri="{FF2B5EF4-FFF2-40B4-BE49-F238E27FC236}">
              <a16:creationId xmlns:a16="http://schemas.microsoft.com/office/drawing/2014/main" id="{81CEA30A-3672-4200-A251-504A18F625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2743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950819</xdr:rowOff>
    </xdr:to>
    <xdr:pic>
      <xdr:nvPicPr>
        <xdr:cNvPr id="320" name="Рисунок 319">
          <a:extLst>
            <a:ext uri="{FF2B5EF4-FFF2-40B4-BE49-F238E27FC236}">
              <a16:creationId xmlns:a16="http://schemas.microsoft.com/office/drawing/2014/main" id="{032F6C24-37A6-4D62-A459-8757B2676B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3057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950819</xdr:rowOff>
    </xdr:to>
    <xdr:pic>
      <xdr:nvPicPr>
        <xdr:cNvPr id="322" name="Рисунок 321">
          <a:extLst>
            <a:ext uri="{FF2B5EF4-FFF2-40B4-BE49-F238E27FC236}">
              <a16:creationId xmlns:a16="http://schemas.microsoft.com/office/drawing/2014/main" id="{05E04BE7-4B46-4887-BCDF-2372504A0C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3371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950820</xdr:rowOff>
    </xdr:to>
    <xdr:pic>
      <xdr:nvPicPr>
        <xdr:cNvPr id="324" name="Рисунок 323">
          <a:extLst>
            <a:ext uri="{FF2B5EF4-FFF2-40B4-BE49-F238E27FC236}">
              <a16:creationId xmlns:a16="http://schemas.microsoft.com/office/drawing/2014/main" id="{E4856D4B-445C-49ED-A08C-9F5CFDC913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3686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950819</xdr:rowOff>
    </xdr:to>
    <xdr:pic>
      <xdr:nvPicPr>
        <xdr:cNvPr id="326" name="Рисунок 325">
          <a:extLst>
            <a:ext uri="{FF2B5EF4-FFF2-40B4-BE49-F238E27FC236}">
              <a16:creationId xmlns:a16="http://schemas.microsoft.com/office/drawing/2014/main" id="{015CFB91-94C8-4AC6-AF69-1136854482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4784725" y="54000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950819</xdr:rowOff>
    </xdr:to>
    <xdr:pic>
      <xdr:nvPicPr>
        <xdr:cNvPr id="328" name="Рисунок 327">
          <a:extLst>
            <a:ext uri="{FF2B5EF4-FFF2-40B4-BE49-F238E27FC236}">
              <a16:creationId xmlns:a16="http://schemas.microsoft.com/office/drawing/2014/main" id="{DE64C672-A76D-4FAA-9B08-F03FEF2C42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4784725" y="54314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950819</xdr:rowOff>
    </xdr:to>
    <xdr:pic>
      <xdr:nvPicPr>
        <xdr:cNvPr id="330" name="Рисунок 329">
          <a:extLst>
            <a:ext uri="{FF2B5EF4-FFF2-40B4-BE49-F238E27FC236}">
              <a16:creationId xmlns:a16="http://schemas.microsoft.com/office/drawing/2014/main" id="{D85CD882-619E-463D-88A8-2355FC867C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4784725" y="54629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950819</xdr:rowOff>
    </xdr:to>
    <xdr:pic>
      <xdr:nvPicPr>
        <xdr:cNvPr id="332" name="Рисунок 331">
          <a:extLst>
            <a:ext uri="{FF2B5EF4-FFF2-40B4-BE49-F238E27FC236}">
              <a16:creationId xmlns:a16="http://schemas.microsoft.com/office/drawing/2014/main" id="{35899100-3084-484D-BCA3-866D04D56F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4784725" y="54943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950819</xdr:rowOff>
    </xdr:to>
    <xdr:pic>
      <xdr:nvPicPr>
        <xdr:cNvPr id="334" name="Рисунок 333">
          <a:extLst>
            <a:ext uri="{FF2B5EF4-FFF2-40B4-BE49-F238E27FC236}">
              <a16:creationId xmlns:a16="http://schemas.microsoft.com/office/drawing/2014/main" id="{CCE9F81D-BC8D-4C93-AFC9-59248DD50C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5257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950819</xdr:rowOff>
    </xdr:to>
    <xdr:pic>
      <xdr:nvPicPr>
        <xdr:cNvPr id="336" name="Рисунок 335">
          <a:extLst>
            <a:ext uri="{FF2B5EF4-FFF2-40B4-BE49-F238E27FC236}">
              <a16:creationId xmlns:a16="http://schemas.microsoft.com/office/drawing/2014/main" id="{9D663DCF-CAB8-41AE-A817-113E01B820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5572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950819</xdr:rowOff>
    </xdr:to>
    <xdr:pic>
      <xdr:nvPicPr>
        <xdr:cNvPr id="338" name="Рисунок 337">
          <a:extLst>
            <a:ext uri="{FF2B5EF4-FFF2-40B4-BE49-F238E27FC236}">
              <a16:creationId xmlns:a16="http://schemas.microsoft.com/office/drawing/2014/main" id="{4947F814-EA79-4F01-9C8C-21AA787976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5886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950819</xdr:rowOff>
    </xdr:to>
    <xdr:pic>
      <xdr:nvPicPr>
        <xdr:cNvPr id="340" name="Рисунок 339">
          <a:extLst>
            <a:ext uri="{FF2B5EF4-FFF2-40B4-BE49-F238E27FC236}">
              <a16:creationId xmlns:a16="http://schemas.microsoft.com/office/drawing/2014/main" id="{0FA3BF1B-1F9F-48E0-A4DE-227398270B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6200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950819</xdr:rowOff>
    </xdr:to>
    <xdr:pic>
      <xdr:nvPicPr>
        <xdr:cNvPr id="342" name="Рисунок 341">
          <a:extLst>
            <a:ext uri="{FF2B5EF4-FFF2-40B4-BE49-F238E27FC236}">
              <a16:creationId xmlns:a16="http://schemas.microsoft.com/office/drawing/2014/main" id="{298A8A8B-C839-4176-96B7-632DE2862D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6515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950820</xdr:rowOff>
    </xdr:to>
    <xdr:pic>
      <xdr:nvPicPr>
        <xdr:cNvPr id="344" name="Рисунок 343">
          <a:extLst>
            <a:ext uri="{FF2B5EF4-FFF2-40B4-BE49-F238E27FC236}">
              <a16:creationId xmlns:a16="http://schemas.microsoft.com/office/drawing/2014/main" id="{5A516B6A-9A1C-4E38-9C33-530A015544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6829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950819</xdr:rowOff>
    </xdr:to>
    <xdr:pic>
      <xdr:nvPicPr>
        <xdr:cNvPr id="346" name="Рисунок 345">
          <a:extLst>
            <a:ext uri="{FF2B5EF4-FFF2-40B4-BE49-F238E27FC236}">
              <a16:creationId xmlns:a16="http://schemas.microsoft.com/office/drawing/2014/main" id="{07D62AFC-E4BC-43CB-9CA7-9FFAD3469D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143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950819</xdr:rowOff>
    </xdr:to>
    <xdr:pic>
      <xdr:nvPicPr>
        <xdr:cNvPr id="348" name="Рисунок 347">
          <a:extLst>
            <a:ext uri="{FF2B5EF4-FFF2-40B4-BE49-F238E27FC236}">
              <a16:creationId xmlns:a16="http://schemas.microsoft.com/office/drawing/2014/main" id="{45612DFC-563F-4256-976A-3F7C4983E5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457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950819</xdr:rowOff>
    </xdr:to>
    <xdr:pic>
      <xdr:nvPicPr>
        <xdr:cNvPr id="350" name="Рисунок 349">
          <a:extLst>
            <a:ext uri="{FF2B5EF4-FFF2-40B4-BE49-F238E27FC236}">
              <a16:creationId xmlns:a16="http://schemas.microsoft.com/office/drawing/2014/main" id="{FBAB41B8-8419-40AF-BBB7-10D5991AA7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7772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950819</xdr:rowOff>
    </xdr:to>
    <xdr:pic>
      <xdr:nvPicPr>
        <xdr:cNvPr id="352" name="Рисунок 351">
          <a:extLst>
            <a:ext uri="{FF2B5EF4-FFF2-40B4-BE49-F238E27FC236}">
              <a16:creationId xmlns:a16="http://schemas.microsoft.com/office/drawing/2014/main" id="{85FD03B9-AE9D-451F-BF9C-51E66EBB6E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8086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950819</xdr:rowOff>
    </xdr:to>
    <xdr:pic>
      <xdr:nvPicPr>
        <xdr:cNvPr id="354" name="Рисунок 353">
          <a:extLst>
            <a:ext uri="{FF2B5EF4-FFF2-40B4-BE49-F238E27FC236}">
              <a16:creationId xmlns:a16="http://schemas.microsoft.com/office/drawing/2014/main" id="{9D2609CA-83BB-4286-BC2A-AAEB656990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8400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950819</xdr:rowOff>
    </xdr:to>
    <xdr:pic>
      <xdr:nvPicPr>
        <xdr:cNvPr id="356" name="Рисунок 355">
          <a:extLst>
            <a:ext uri="{FF2B5EF4-FFF2-40B4-BE49-F238E27FC236}">
              <a16:creationId xmlns:a16="http://schemas.microsoft.com/office/drawing/2014/main" id="{5FF451E5-FF60-4A37-A666-69295635C6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8715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950820</xdr:rowOff>
    </xdr:to>
    <xdr:pic>
      <xdr:nvPicPr>
        <xdr:cNvPr id="358" name="Рисунок 357">
          <a:extLst>
            <a:ext uri="{FF2B5EF4-FFF2-40B4-BE49-F238E27FC236}">
              <a16:creationId xmlns:a16="http://schemas.microsoft.com/office/drawing/2014/main" id="{64CE0E77-2F2C-46DE-A450-A15C070F96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029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950819</xdr:rowOff>
    </xdr:to>
    <xdr:pic>
      <xdr:nvPicPr>
        <xdr:cNvPr id="360" name="Рисунок 359">
          <a:extLst>
            <a:ext uri="{FF2B5EF4-FFF2-40B4-BE49-F238E27FC236}">
              <a16:creationId xmlns:a16="http://schemas.microsoft.com/office/drawing/2014/main" id="{7F4B0092-D9BD-4711-BAB5-F7D751B976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343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950819</xdr:rowOff>
    </xdr:to>
    <xdr:pic>
      <xdr:nvPicPr>
        <xdr:cNvPr id="362" name="Рисунок 361">
          <a:extLst>
            <a:ext uri="{FF2B5EF4-FFF2-40B4-BE49-F238E27FC236}">
              <a16:creationId xmlns:a16="http://schemas.microsoft.com/office/drawing/2014/main" id="{64901FA9-9B3F-4EFD-A374-C1CA4B9043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59658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950819</xdr:rowOff>
    </xdr:to>
    <xdr:pic>
      <xdr:nvPicPr>
        <xdr:cNvPr id="364" name="Рисунок 363">
          <a:extLst>
            <a:ext uri="{FF2B5EF4-FFF2-40B4-BE49-F238E27FC236}">
              <a16:creationId xmlns:a16="http://schemas.microsoft.com/office/drawing/2014/main" id="{DA28946A-7FB8-493C-B2BB-988701D03D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59972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950819</xdr:rowOff>
    </xdr:to>
    <xdr:pic>
      <xdr:nvPicPr>
        <xdr:cNvPr id="366" name="Рисунок 365">
          <a:extLst>
            <a:ext uri="{FF2B5EF4-FFF2-40B4-BE49-F238E27FC236}">
              <a16:creationId xmlns:a16="http://schemas.microsoft.com/office/drawing/2014/main" id="{4E2D41E1-DC07-453B-9ACB-A009BF6E38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0286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950819</xdr:rowOff>
    </xdr:to>
    <xdr:pic>
      <xdr:nvPicPr>
        <xdr:cNvPr id="368" name="Рисунок 367">
          <a:extLst>
            <a:ext uri="{FF2B5EF4-FFF2-40B4-BE49-F238E27FC236}">
              <a16:creationId xmlns:a16="http://schemas.microsoft.com/office/drawing/2014/main" id="{770B52CE-0D00-446C-BEB0-551A3FB497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0601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950819</xdr:rowOff>
    </xdr:to>
    <xdr:pic>
      <xdr:nvPicPr>
        <xdr:cNvPr id="370" name="Рисунок 369">
          <a:extLst>
            <a:ext uri="{FF2B5EF4-FFF2-40B4-BE49-F238E27FC236}">
              <a16:creationId xmlns:a16="http://schemas.microsoft.com/office/drawing/2014/main" id="{B9797389-A91C-41B3-9AEB-E91ABDA824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0915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950819</xdr:rowOff>
    </xdr:to>
    <xdr:pic>
      <xdr:nvPicPr>
        <xdr:cNvPr id="372" name="Рисунок 371">
          <a:extLst>
            <a:ext uri="{FF2B5EF4-FFF2-40B4-BE49-F238E27FC236}">
              <a16:creationId xmlns:a16="http://schemas.microsoft.com/office/drawing/2014/main" id="{FBD3BE72-03A6-44D5-ACE2-E48AD552CB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1229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950819</xdr:rowOff>
    </xdr:to>
    <xdr:pic>
      <xdr:nvPicPr>
        <xdr:cNvPr id="374" name="Рисунок 373">
          <a:extLst>
            <a:ext uri="{FF2B5EF4-FFF2-40B4-BE49-F238E27FC236}">
              <a16:creationId xmlns:a16="http://schemas.microsoft.com/office/drawing/2014/main" id="{8F917A45-9419-4F34-9B26-832665FB7A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1544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950819</xdr:rowOff>
    </xdr:to>
    <xdr:pic>
      <xdr:nvPicPr>
        <xdr:cNvPr id="376" name="Рисунок 375">
          <a:extLst>
            <a:ext uri="{FF2B5EF4-FFF2-40B4-BE49-F238E27FC236}">
              <a16:creationId xmlns:a16="http://schemas.microsoft.com/office/drawing/2014/main" id="{8EA8BAF5-958C-4C99-8F39-E7EA685106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1858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950820</xdr:rowOff>
    </xdr:to>
    <xdr:pic>
      <xdr:nvPicPr>
        <xdr:cNvPr id="378" name="Рисунок 377">
          <a:extLst>
            <a:ext uri="{FF2B5EF4-FFF2-40B4-BE49-F238E27FC236}">
              <a16:creationId xmlns:a16="http://schemas.microsoft.com/office/drawing/2014/main" id="{853BA768-3490-4952-9101-0CEA37BBFE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2172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950819</xdr:rowOff>
    </xdr:to>
    <xdr:pic>
      <xdr:nvPicPr>
        <xdr:cNvPr id="380" name="Рисунок 379">
          <a:extLst>
            <a:ext uri="{FF2B5EF4-FFF2-40B4-BE49-F238E27FC236}">
              <a16:creationId xmlns:a16="http://schemas.microsoft.com/office/drawing/2014/main" id="{C29A2D66-13AD-45D0-9BA1-DAB7CCCC50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2487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950819</xdr:rowOff>
    </xdr:to>
    <xdr:pic>
      <xdr:nvPicPr>
        <xdr:cNvPr id="382" name="Рисунок 381">
          <a:extLst>
            <a:ext uri="{FF2B5EF4-FFF2-40B4-BE49-F238E27FC236}">
              <a16:creationId xmlns:a16="http://schemas.microsoft.com/office/drawing/2014/main" id="{84AF799A-4A5F-48D7-BEDC-1D2A320C29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2801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950819</xdr:rowOff>
    </xdr:to>
    <xdr:pic>
      <xdr:nvPicPr>
        <xdr:cNvPr id="384" name="Рисунок 383">
          <a:extLst>
            <a:ext uri="{FF2B5EF4-FFF2-40B4-BE49-F238E27FC236}">
              <a16:creationId xmlns:a16="http://schemas.microsoft.com/office/drawing/2014/main" id="{92B889F4-3DE5-4439-BE63-65CE97AD34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3115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950819</xdr:rowOff>
    </xdr:to>
    <xdr:pic>
      <xdr:nvPicPr>
        <xdr:cNvPr id="386" name="Рисунок 385">
          <a:extLst>
            <a:ext uri="{FF2B5EF4-FFF2-40B4-BE49-F238E27FC236}">
              <a16:creationId xmlns:a16="http://schemas.microsoft.com/office/drawing/2014/main" id="{870068D6-94D0-4198-899E-F2EF57D34A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3430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950819</xdr:rowOff>
    </xdr:to>
    <xdr:pic>
      <xdr:nvPicPr>
        <xdr:cNvPr id="388" name="Рисунок 387">
          <a:extLst>
            <a:ext uri="{FF2B5EF4-FFF2-40B4-BE49-F238E27FC236}">
              <a16:creationId xmlns:a16="http://schemas.microsoft.com/office/drawing/2014/main" id="{4E41CACD-F948-466D-AE06-BD8712E684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3744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950819</xdr:rowOff>
    </xdr:to>
    <xdr:pic>
      <xdr:nvPicPr>
        <xdr:cNvPr id="390" name="Рисунок 389">
          <a:extLst>
            <a:ext uri="{FF2B5EF4-FFF2-40B4-BE49-F238E27FC236}">
              <a16:creationId xmlns:a16="http://schemas.microsoft.com/office/drawing/2014/main" id="{0ABFF1EA-5AF4-42F2-B588-BFF66C8085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4784725" y="64058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950820</xdr:rowOff>
    </xdr:to>
    <xdr:pic>
      <xdr:nvPicPr>
        <xdr:cNvPr id="392" name="Рисунок 391">
          <a:extLst>
            <a:ext uri="{FF2B5EF4-FFF2-40B4-BE49-F238E27FC236}">
              <a16:creationId xmlns:a16="http://schemas.microsoft.com/office/drawing/2014/main" id="{0A04F6BC-2562-4CEE-B9A6-9C849A07D6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4373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950819</xdr:rowOff>
    </xdr:to>
    <xdr:pic>
      <xdr:nvPicPr>
        <xdr:cNvPr id="394" name="Рисунок 393">
          <a:extLst>
            <a:ext uri="{FF2B5EF4-FFF2-40B4-BE49-F238E27FC236}">
              <a16:creationId xmlns:a16="http://schemas.microsoft.com/office/drawing/2014/main" id="{693228E7-F74B-470B-A433-3BCC492371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4687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950819</xdr:rowOff>
    </xdr:to>
    <xdr:pic>
      <xdr:nvPicPr>
        <xdr:cNvPr id="396" name="Рисунок 395">
          <a:extLst>
            <a:ext uri="{FF2B5EF4-FFF2-40B4-BE49-F238E27FC236}">
              <a16:creationId xmlns:a16="http://schemas.microsoft.com/office/drawing/2014/main" id="{425C703A-D934-462C-A479-A61448254E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5001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950819</xdr:rowOff>
    </xdr:to>
    <xdr:pic>
      <xdr:nvPicPr>
        <xdr:cNvPr id="398" name="Рисунок 397">
          <a:extLst>
            <a:ext uri="{FF2B5EF4-FFF2-40B4-BE49-F238E27FC236}">
              <a16:creationId xmlns:a16="http://schemas.microsoft.com/office/drawing/2014/main" id="{E2FD83CD-DD8C-4E08-8BA4-83E7B489EB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316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950819</xdr:rowOff>
    </xdr:to>
    <xdr:pic>
      <xdr:nvPicPr>
        <xdr:cNvPr id="400" name="Рисунок 399">
          <a:extLst>
            <a:ext uri="{FF2B5EF4-FFF2-40B4-BE49-F238E27FC236}">
              <a16:creationId xmlns:a16="http://schemas.microsoft.com/office/drawing/2014/main" id="{6AA62598-A197-4AE4-B9E7-3748CCB1EE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630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950819</xdr:rowOff>
    </xdr:to>
    <xdr:pic>
      <xdr:nvPicPr>
        <xdr:cNvPr id="402" name="Рисунок 401">
          <a:extLst>
            <a:ext uri="{FF2B5EF4-FFF2-40B4-BE49-F238E27FC236}">
              <a16:creationId xmlns:a16="http://schemas.microsoft.com/office/drawing/2014/main" id="{A6C05F38-6FBA-449B-8BA0-5352C448DA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5944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950819</xdr:rowOff>
    </xdr:to>
    <xdr:pic>
      <xdr:nvPicPr>
        <xdr:cNvPr id="404" name="Рисунок 403">
          <a:extLst>
            <a:ext uri="{FF2B5EF4-FFF2-40B4-BE49-F238E27FC236}">
              <a16:creationId xmlns:a16="http://schemas.microsoft.com/office/drawing/2014/main" id="{0A13F17D-8D37-41FF-96BA-2D7549EBB6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259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950819</xdr:rowOff>
    </xdr:to>
    <xdr:pic>
      <xdr:nvPicPr>
        <xdr:cNvPr id="406" name="Рисунок 405">
          <a:extLst>
            <a:ext uri="{FF2B5EF4-FFF2-40B4-BE49-F238E27FC236}">
              <a16:creationId xmlns:a16="http://schemas.microsoft.com/office/drawing/2014/main" id="{F91C65B1-A029-401D-B352-8688349391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573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950819</xdr:rowOff>
    </xdr:to>
    <xdr:pic>
      <xdr:nvPicPr>
        <xdr:cNvPr id="408" name="Рисунок 407">
          <a:extLst>
            <a:ext uri="{FF2B5EF4-FFF2-40B4-BE49-F238E27FC236}">
              <a16:creationId xmlns:a16="http://schemas.microsoft.com/office/drawing/2014/main" id="{CA31E5F4-2605-487F-AE64-4058AE5A11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887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950819</xdr:rowOff>
    </xdr:to>
    <xdr:pic>
      <xdr:nvPicPr>
        <xdr:cNvPr id="410" name="Рисунок 409">
          <a:extLst>
            <a:ext uri="{FF2B5EF4-FFF2-40B4-BE49-F238E27FC236}">
              <a16:creationId xmlns:a16="http://schemas.microsoft.com/office/drawing/2014/main" id="{E2E117F3-CE0C-49E4-B3FF-2916A31F5D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202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950820</xdr:rowOff>
    </xdr:to>
    <xdr:pic>
      <xdr:nvPicPr>
        <xdr:cNvPr id="412" name="Рисунок 411">
          <a:extLst>
            <a:ext uri="{FF2B5EF4-FFF2-40B4-BE49-F238E27FC236}">
              <a16:creationId xmlns:a16="http://schemas.microsoft.com/office/drawing/2014/main" id="{97C0FC32-EC70-49E4-8BF1-1913BA9BBD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516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950819</xdr:rowOff>
    </xdr:to>
    <xdr:pic>
      <xdr:nvPicPr>
        <xdr:cNvPr id="414" name="Рисунок 413">
          <a:extLst>
            <a:ext uri="{FF2B5EF4-FFF2-40B4-BE49-F238E27FC236}">
              <a16:creationId xmlns:a16="http://schemas.microsoft.com/office/drawing/2014/main" id="{0574DC61-387F-4DAF-9835-118BB2B69A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830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950819</xdr:rowOff>
    </xdr:to>
    <xdr:pic>
      <xdr:nvPicPr>
        <xdr:cNvPr id="416" name="Рисунок 415">
          <a:extLst>
            <a:ext uri="{FF2B5EF4-FFF2-40B4-BE49-F238E27FC236}">
              <a16:creationId xmlns:a16="http://schemas.microsoft.com/office/drawing/2014/main" id="{E73388BE-E074-47B2-9163-7494F074D5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145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950819</xdr:rowOff>
    </xdr:to>
    <xdr:pic>
      <xdr:nvPicPr>
        <xdr:cNvPr id="418" name="Рисунок 417">
          <a:extLst>
            <a:ext uri="{FF2B5EF4-FFF2-40B4-BE49-F238E27FC236}">
              <a16:creationId xmlns:a16="http://schemas.microsoft.com/office/drawing/2014/main" id="{A8646B19-175B-4F2A-AF0F-5555CEE40A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459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950819</xdr:rowOff>
    </xdr:to>
    <xdr:pic>
      <xdr:nvPicPr>
        <xdr:cNvPr id="420" name="Рисунок 419">
          <a:extLst>
            <a:ext uri="{FF2B5EF4-FFF2-40B4-BE49-F238E27FC236}">
              <a16:creationId xmlns:a16="http://schemas.microsoft.com/office/drawing/2014/main" id="{8603C56D-4B9B-4D73-AC8F-6759287908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773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950819</xdr:rowOff>
    </xdr:to>
    <xdr:pic>
      <xdr:nvPicPr>
        <xdr:cNvPr id="422" name="Рисунок 421">
          <a:extLst>
            <a:ext uri="{FF2B5EF4-FFF2-40B4-BE49-F238E27FC236}">
              <a16:creationId xmlns:a16="http://schemas.microsoft.com/office/drawing/2014/main" id="{CA35186B-04B2-49CC-B4BE-BA9EEF591B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9088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950819</xdr:rowOff>
    </xdr:to>
    <xdr:pic>
      <xdr:nvPicPr>
        <xdr:cNvPr id="424" name="Рисунок 423">
          <a:extLst>
            <a:ext uri="{FF2B5EF4-FFF2-40B4-BE49-F238E27FC236}">
              <a16:creationId xmlns:a16="http://schemas.microsoft.com/office/drawing/2014/main" id="{9DE81033-D53E-488C-BE19-700C68298E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9402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950820</xdr:rowOff>
    </xdr:to>
    <xdr:pic>
      <xdr:nvPicPr>
        <xdr:cNvPr id="426" name="Рисунок 425">
          <a:extLst>
            <a:ext uri="{FF2B5EF4-FFF2-40B4-BE49-F238E27FC236}">
              <a16:creationId xmlns:a16="http://schemas.microsoft.com/office/drawing/2014/main" id="{24CB90DB-FE24-4600-8B8A-75240CC0E3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9716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950819</xdr:rowOff>
    </xdr:to>
    <xdr:pic>
      <xdr:nvPicPr>
        <xdr:cNvPr id="428" name="Рисунок 427">
          <a:extLst>
            <a:ext uri="{FF2B5EF4-FFF2-40B4-BE49-F238E27FC236}">
              <a16:creationId xmlns:a16="http://schemas.microsoft.com/office/drawing/2014/main" id="{E6AC3378-C203-4329-AB1E-83E33813C4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4784725" y="70030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950819</xdr:rowOff>
    </xdr:to>
    <xdr:pic>
      <xdr:nvPicPr>
        <xdr:cNvPr id="430" name="Рисунок 429">
          <a:extLst>
            <a:ext uri="{FF2B5EF4-FFF2-40B4-BE49-F238E27FC236}">
              <a16:creationId xmlns:a16="http://schemas.microsoft.com/office/drawing/2014/main" id="{15E5DFD8-161C-47BC-B082-7FB1F29FD4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4784725" y="70345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950819</xdr:rowOff>
    </xdr:to>
    <xdr:pic>
      <xdr:nvPicPr>
        <xdr:cNvPr id="432" name="Рисунок 431">
          <a:extLst>
            <a:ext uri="{FF2B5EF4-FFF2-40B4-BE49-F238E27FC236}">
              <a16:creationId xmlns:a16="http://schemas.microsoft.com/office/drawing/2014/main" id="{6DDF78C4-8D73-43C2-8298-BC70B65416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4784725" y="70659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950819</xdr:rowOff>
    </xdr:to>
    <xdr:pic>
      <xdr:nvPicPr>
        <xdr:cNvPr id="434" name="Рисунок 433">
          <a:extLst>
            <a:ext uri="{FF2B5EF4-FFF2-40B4-BE49-F238E27FC236}">
              <a16:creationId xmlns:a16="http://schemas.microsoft.com/office/drawing/2014/main" id="{E950318A-7F2E-43A9-9773-5FF1CC45A7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4784725" y="70973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950819</xdr:rowOff>
    </xdr:to>
    <xdr:pic>
      <xdr:nvPicPr>
        <xdr:cNvPr id="436" name="Рисунок 435">
          <a:extLst>
            <a:ext uri="{FF2B5EF4-FFF2-40B4-BE49-F238E27FC236}">
              <a16:creationId xmlns:a16="http://schemas.microsoft.com/office/drawing/2014/main" id="{3CC3BE29-C04D-4896-9CA1-BCEE3C3B3D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4784725" y="71288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950819</xdr:rowOff>
    </xdr:to>
    <xdr:pic>
      <xdr:nvPicPr>
        <xdr:cNvPr id="438" name="Рисунок 437">
          <a:extLst>
            <a:ext uri="{FF2B5EF4-FFF2-40B4-BE49-F238E27FC236}">
              <a16:creationId xmlns:a16="http://schemas.microsoft.com/office/drawing/2014/main" id="{D46174EB-C96A-4C3B-8C57-EFAA6D8AFA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4784725" y="71602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950819</xdr:rowOff>
    </xdr:to>
    <xdr:pic>
      <xdr:nvPicPr>
        <xdr:cNvPr id="440" name="Рисунок 439">
          <a:extLst>
            <a:ext uri="{FF2B5EF4-FFF2-40B4-BE49-F238E27FC236}">
              <a16:creationId xmlns:a16="http://schemas.microsoft.com/office/drawing/2014/main" id="{8F37EF3A-9FF3-4AD3-A106-9C77EDCECA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1916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950819</xdr:rowOff>
    </xdr:to>
    <xdr:pic>
      <xdr:nvPicPr>
        <xdr:cNvPr id="442" name="Рисунок 441">
          <a:extLst>
            <a:ext uri="{FF2B5EF4-FFF2-40B4-BE49-F238E27FC236}">
              <a16:creationId xmlns:a16="http://schemas.microsoft.com/office/drawing/2014/main" id="{8785001B-2CF5-4E5D-8C94-61F02E1633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2231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950819</xdr:rowOff>
    </xdr:to>
    <xdr:pic>
      <xdr:nvPicPr>
        <xdr:cNvPr id="444" name="Рисунок 443">
          <a:extLst>
            <a:ext uri="{FF2B5EF4-FFF2-40B4-BE49-F238E27FC236}">
              <a16:creationId xmlns:a16="http://schemas.microsoft.com/office/drawing/2014/main" id="{53A521C5-5C69-45C8-A16C-359999E751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4784725" y="72545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950820</xdr:rowOff>
    </xdr:to>
    <xdr:pic>
      <xdr:nvPicPr>
        <xdr:cNvPr id="446" name="Рисунок 445">
          <a:extLst>
            <a:ext uri="{FF2B5EF4-FFF2-40B4-BE49-F238E27FC236}">
              <a16:creationId xmlns:a16="http://schemas.microsoft.com/office/drawing/2014/main" id="{DE1761E5-8796-4479-99CD-DF730AAEBA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4784725" y="72859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950819</xdr:rowOff>
    </xdr:to>
    <xdr:pic>
      <xdr:nvPicPr>
        <xdr:cNvPr id="448" name="Рисунок 447">
          <a:extLst>
            <a:ext uri="{FF2B5EF4-FFF2-40B4-BE49-F238E27FC236}">
              <a16:creationId xmlns:a16="http://schemas.microsoft.com/office/drawing/2014/main" id="{91EC04E8-C5BA-48C1-802D-643884BAD8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3174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950819</xdr:rowOff>
    </xdr:to>
    <xdr:pic>
      <xdr:nvPicPr>
        <xdr:cNvPr id="450" name="Рисунок 449">
          <a:extLst>
            <a:ext uri="{FF2B5EF4-FFF2-40B4-BE49-F238E27FC236}">
              <a16:creationId xmlns:a16="http://schemas.microsoft.com/office/drawing/2014/main" id="{119F2D91-7DDA-492E-BD7D-6B09E88B53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3488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950819</xdr:rowOff>
    </xdr:to>
    <xdr:pic>
      <xdr:nvPicPr>
        <xdr:cNvPr id="452" name="Рисунок 451">
          <a:extLst>
            <a:ext uri="{FF2B5EF4-FFF2-40B4-BE49-F238E27FC236}">
              <a16:creationId xmlns:a16="http://schemas.microsoft.com/office/drawing/2014/main" id="{4CDF06C5-839D-47E4-8319-BAA0F606AA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3802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950819</xdr:rowOff>
    </xdr:to>
    <xdr:pic>
      <xdr:nvPicPr>
        <xdr:cNvPr id="454" name="Рисунок 453">
          <a:extLst>
            <a:ext uri="{FF2B5EF4-FFF2-40B4-BE49-F238E27FC236}">
              <a16:creationId xmlns:a16="http://schemas.microsoft.com/office/drawing/2014/main" id="{C8311EDC-883C-4CF6-B6A7-BA676814D3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4117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950819</xdr:rowOff>
    </xdr:to>
    <xdr:pic>
      <xdr:nvPicPr>
        <xdr:cNvPr id="456" name="Рисунок 455">
          <a:extLst>
            <a:ext uri="{FF2B5EF4-FFF2-40B4-BE49-F238E27FC236}">
              <a16:creationId xmlns:a16="http://schemas.microsoft.com/office/drawing/2014/main" id="{83A106B6-19A4-4FA0-A3FA-E54EA3E560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4431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950819</xdr:rowOff>
    </xdr:to>
    <xdr:pic>
      <xdr:nvPicPr>
        <xdr:cNvPr id="458" name="Рисунок 457">
          <a:extLst>
            <a:ext uri="{FF2B5EF4-FFF2-40B4-BE49-F238E27FC236}">
              <a16:creationId xmlns:a16="http://schemas.microsoft.com/office/drawing/2014/main" id="{2B36DB17-F0C6-4FCA-A57C-610393A847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4745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950820</xdr:rowOff>
    </xdr:to>
    <xdr:pic>
      <xdr:nvPicPr>
        <xdr:cNvPr id="460" name="Рисунок 459">
          <a:extLst>
            <a:ext uri="{FF2B5EF4-FFF2-40B4-BE49-F238E27FC236}">
              <a16:creationId xmlns:a16="http://schemas.microsoft.com/office/drawing/2014/main" id="{B937A8AA-CE6D-4E94-99B5-739CEA9956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4784725" y="75060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950819</xdr:rowOff>
    </xdr:to>
    <xdr:pic>
      <xdr:nvPicPr>
        <xdr:cNvPr id="462" name="Рисунок 461">
          <a:extLst>
            <a:ext uri="{FF2B5EF4-FFF2-40B4-BE49-F238E27FC236}">
              <a16:creationId xmlns:a16="http://schemas.microsoft.com/office/drawing/2014/main" id="{460B6B39-DF50-450F-8047-33628F4486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4784725" y="75374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950819</xdr:rowOff>
    </xdr:to>
    <xdr:pic>
      <xdr:nvPicPr>
        <xdr:cNvPr id="464" name="Рисунок 463">
          <a:extLst>
            <a:ext uri="{FF2B5EF4-FFF2-40B4-BE49-F238E27FC236}">
              <a16:creationId xmlns:a16="http://schemas.microsoft.com/office/drawing/2014/main" id="{94D85064-1971-498E-BF6D-62E939D696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4784725" y="75688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950819</xdr:rowOff>
    </xdr:to>
    <xdr:pic>
      <xdr:nvPicPr>
        <xdr:cNvPr id="466" name="Рисунок 465">
          <a:extLst>
            <a:ext uri="{FF2B5EF4-FFF2-40B4-BE49-F238E27FC236}">
              <a16:creationId xmlns:a16="http://schemas.microsoft.com/office/drawing/2014/main" id="{0DE15477-AF80-46BF-A86A-5B934B2886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4784725" y="76003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950819</xdr:rowOff>
    </xdr:to>
    <xdr:pic>
      <xdr:nvPicPr>
        <xdr:cNvPr id="468" name="Рисунок 467">
          <a:extLst>
            <a:ext uri="{FF2B5EF4-FFF2-40B4-BE49-F238E27FC236}">
              <a16:creationId xmlns:a16="http://schemas.microsoft.com/office/drawing/2014/main" id="{CCF2847A-01A1-4224-9DFC-F6FC1B0493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4784725" y="76317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950819</xdr:rowOff>
    </xdr:to>
    <xdr:pic>
      <xdr:nvPicPr>
        <xdr:cNvPr id="470" name="Рисунок 469">
          <a:extLst>
            <a:ext uri="{FF2B5EF4-FFF2-40B4-BE49-F238E27FC236}">
              <a16:creationId xmlns:a16="http://schemas.microsoft.com/office/drawing/2014/main" id="{45F4FDF6-6B3B-4153-95E0-202F17BC38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4784725" y="76631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950819</xdr:rowOff>
    </xdr:to>
    <xdr:pic>
      <xdr:nvPicPr>
        <xdr:cNvPr id="472" name="Рисунок 471">
          <a:extLst>
            <a:ext uri="{FF2B5EF4-FFF2-40B4-BE49-F238E27FC236}">
              <a16:creationId xmlns:a16="http://schemas.microsoft.com/office/drawing/2014/main" id="{CADF34B2-19C4-42C2-91AF-7B682ADC9F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4784725" y="76946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950819</xdr:rowOff>
    </xdr:to>
    <xdr:pic>
      <xdr:nvPicPr>
        <xdr:cNvPr id="474" name="Рисунок 473">
          <a:extLst>
            <a:ext uri="{FF2B5EF4-FFF2-40B4-BE49-F238E27FC236}">
              <a16:creationId xmlns:a16="http://schemas.microsoft.com/office/drawing/2014/main" id="{63170D25-9947-4260-8BE3-93E16A12EC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4784725" y="77260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950819</xdr:rowOff>
    </xdr:to>
    <xdr:pic>
      <xdr:nvPicPr>
        <xdr:cNvPr id="476" name="Рисунок 475">
          <a:extLst>
            <a:ext uri="{FF2B5EF4-FFF2-40B4-BE49-F238E27FC236}">
              <a16:creationId xmlns:a16="http://schemas.microsoft.com/office/drawing/2014/main" id="{43901A53-8B02-4555-85B9-65B8F076C4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4784725" y="77574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950819</xdr:rowOff>
    </xdr:to>
    <xdr:pic>
      <xdr:nvPicPr>
        <xdr:cNvPr id="478" name="Рисунок 477">
          <a:extLst>
            <a:ext uri="{FF2B5EF4-FFF2-40B4-BE49-F238E27FC236}">
              <a16:creationId xmlns:a16="http://schemas.microsoft.com/office/drawing/2014/main" id="{DFF88A9B-C0C6-4036-90D1-22C1267736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4784725" y="77889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950820</xdr:rowOff>
    </xdr:to>
    <xdr:pic>
      <xdr:nvPicPr>
        <xdr:cNvPr id="480" name="Рисунок 479">
          <a:extLst>
            <a:ext uri="{FF2B5EF4-FFF2-40B4-BE49-F238E27FC236}">
              <a16:creationId xmlns:a16="http://schemas.microsoft.com/office/drawing/2014/main" id="{69896606-BF6D-4CAF-875B-1DEFA64A93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78203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950819</xdr:rowOff>
    </xdr:to>
    <xdr:pic>
      <xdr:nvPicPr>
        <xdr:cNvPr id="482" name="Рисунок 481">
          <a:extLst>
            <a:ext uri="{FF2B5EF4-FFF2-40B4-BE49-F238E27FC236}">
              <a16:creationId xmlns:a16="http://schemas.microsoft.com/office/drawing/2014/main" id="{DAE41A1F-E18C-45DF-AAB4-08555E61D4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78517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950819</xdr:rowOff>
    </xdr:to>
    <xdr:pic>
      <xdr:nvPicPr>
        <xdr:cNvPr id="484" name="Рисунок 483">
          <a:extLst>
            <a:ext uri="{FF2B5EF4-FFF2-40B4-BE49-F238E27FC236}">
              <a16:creationId xmlns:a16="http://schemas.microsoft.com/office/drawing/2014/main" id="{5F40EBA2-A31C-43D1-A55B-A9BFC1A31D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78832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950819</xdr:rowOff>
    </xdr:to>
    <xdr:pic>
      <xdr:nvPicPr>
        <xdr:cNvPr id="486" name="Рисунок 485">
          <a:extLst>
            <a:ext uri="{FF2B5EF4-FFF2-40B4-BE49-F238E27FC236}">
              <a16:creationId xmlns:a16="http://schemas.microsoft.com/office/drawing/2014/main" id="{784FC45F-C180-4665-8863-9BDD8BFF3D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79146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950819</xdr:rowOff>
    </xdr:to>
    <xdr:pic>
      <xdr:nvPicPr>
        <xdr:cNvPr id="488" name="Рисунок 487">
          <a:extLst>
            <a:ext uri="{FF2B5EF4-FFF2-40B4-BE49-F238E27FC236}">
              <a16:creationId xmlns:a16="http://schemas.microsoft.com/office/drawing/2014/main" id="{C2E12F28-154C-49FD-86E5-9F0DA261D3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79460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950819</xdr:rowOff>
    </xdr:to>
    <xdr:pic>
      <xdr:nvPicPr>
        <xdr:cNvPr id="490" name="Рисунок 489">
          <a:extLst>
            <a:ext uri="{FF2B5EF4-FFF2-40B4-BE49-F238E27FC236}">
              <a16:creationId xmlns:a16="http://schemas.microsoft.com/office/drawing/2014/main" id="{243F14C8-9AC1-4DEA-A386-91AF1191A0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79775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950819</xdr:rowOff>
    </xdr:to>
    <xdr:pic>
      <xdr:nvPicPr>
        <xdr:cNvPr id="492" name="Рисунок 491">
          <a:extLst>
            <a:ext uri="{FF2B5EF4-FFF2-40B4-BE49-F238E27FC236}">
              <a16:creationId xmlns:a16="http://schemas.microsoft.com/office/drawing/2014/main" id="{06F2D94B-A292-41A2-81C3-78324A347B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4784725" y="80089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950820</xdr:rowOff>
    </xdr:to>
    <xdr:pic>
      <xdr:nvPicPr>
        <xdr:cNvPr id="494" name="Рисунок 493">
          <a:extLst>
            <a:ext uri="{FF2B5EF4-FFF2-40B4-BE49-F238E27FC236}">
              <a16:creationId xmlns:a16="http://schemas.microsoft.com/office/drawing/2014/main" id="{09E171E4-BA76-40CA-A542-C5DB4F2A26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4784725" y="80403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950819</xdr:rowOff>
    </xdr:to>
    <xdr:pic>
      <xdr:nvPicPr>
        <xdr:cNvPr id="496" name="Рисунок 495">
          <a:extLst>
            <a:ext uri="{FF2B5EF4-FFF2-40B4-BE49-F238E27FC236}">
              <a16:creationId xmlns:a16="http://schemas.microsoft.com/office/drawing/2014/main" id="{B77D6DDC-CDEF-4901-A4BE-4604125529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4784725" y="80718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950819</xdr:rowOff>
    </xdr:to>
    <xdr:pic>
      <xdr:nvPicPr>
        <xdr:cNvPr id="498" name="Рисунок 497">
          <a:extLst>
            <a:ext uri="{FF2B5EF4-FFF2-40B4-BE49-F238E27FC236}">
              <a16:creationId xmlns:a16="http://schemas.microsoft.com/office/drawing/2014/main" id="{6DE50930-FCF1-42A4-9D96-89490A67C6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4784725" y="81032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950819</xdr:rowOff>
    </xdr:to>
    <xdr:pic>
      <xdr:nvPicPr>
        <xdr:cNvPr id="500" name="Рисунок 499">
          <a:extLst>
            <a:ext uri="{FF2B5EF4-FFF2-40B4-BE49-F238E27FC236}">
              <a16:creationId xmlns:a16="http://schemas.microsoft.com/office/drawing/2014/main" id="{D5FBF0E2-BAAD-4EE6-B2DC-EDF4A0834B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4784725" y="81346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950819</xdr:rowOff>
    </xdr:to>
    <xdr:pic>
      <xdr:nvPicPr>
        <xdr:cNvPr id="502" name="Рисунок 501">
          <a:extLst>
            <a:ext uri="{FF2B5EF4-FFF2-40B4-BE49-F238E27FC236}">
              <a16:creationId xmlns:a16="http://schemas.microsoft.com/office/drawing/2014/main" id="{38F419FC-42EC-478E-9BB2-06F50781D5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4784725" y="81661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950819</xdr:rowOff>
    </xdr:to>
    <xdr:pic>
      <xdr:nvPicPr>
        <xdr:cNvPr id="504" name="Рисунок 503">
          <a:extLst>
            <a:ext uri="{FF2B5EF4-FFF2-40B4-BE49-F238E27FC236}">
              <a16:creationId xmlns:a16="http://schemas.microsoft.com/office/drawing/2014/main" id="{9D3F9C52-98BA-452E-907D-E1CBB3A55B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4784725" y="81975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950819</xdr:rowOff>
    </xdr:to>
    <xdr:pic>
      <xdr:nvPicPr>
        <xdr:cNvPr id="506" name="Рисунок 505">
          <a:extLst>
            <a:ext uri="{FF2B5EF4-FFF2-40B4-BE49-F238E27FC236}">
              <a16:creationId xmlns:a16="http://schemas.microsoft.com/office/drawing/2014/main" id="{0085DD1A-BFDC-4752-8AD2-DFB3C6F753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4784725" y="82289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950819</xdr:rowOff>
    </xdr:to>
    <xdr:pic>
      <xdr:nvPicPr>
        <xdr:cNvPr id="508" name="Рисунок 507">
          <a:extLst>
            <a:ext uri="{FF2B5EF4-FFF2-40B4-BE49-F238E27FC236}">
              <a16:creationId xmlns:a16="http://schemas.microsoft.com/office/drawing/2014/main" id="{C740E5ED-A023-4B53-8835-B3B86E6442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4784725" y="82603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950819</xdr:rowOff>
    </xdr:to>
    <xdr:pic>
      <xdr:nvPicPr>
        <xdr:cNvPr id="510" name="Рисунок 509">
          <a:extLst>
            <a:ext uri="{FF2B5EF4-FFF2-40B4-BE49-F238E27FC236}">
              <a16:creationId xmlns:a16="http://schemas.microsoft.com/office/drawing/2014/main" id="{9A2993CD-C975-4748-AECF-4AA9FB5273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4784725" y="82918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950819</xdr:rowOff>
    </xdr:to>
    <xdr:pic>
      <xdr:nvPicPr>
        <xdr:cNvPr id="512" name="Рисунок 511">
          <a:extLst>
            <a:ext uri="{FF2B5EF4-FFF2-40B4-BE49-F238E27FC236}">
              <a16:creationId xmlns:a16="http://schemas.microsoft.com/office/drawing/2014/main" id="{ECE959B7-5C7A-4DB9-9DAC-30340C860C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4784725" y="83232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950820</xdr:rowOff>
    </xdr:to>
    <xdr:pic>
      <xdr:nvPicPr>
        <xdr:cNvPr id="514" name="Рисунок 513">
          <a:extLst>
            <a:ext uri="{FF2B5EF4-FFF2-40B4-BE49-F238E27FC236}">
              <a16:creationId xmlns:a16="http://schemas.microsoft.com/office/drawing/2014/main" id="{DED24EBD-25D6-4E9C-B0FA-55CD67D31B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4784725" y="83546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950819</xdr:rowOff>
    </xdr:to>
    <xdr:pic>
      <xdr:nvPicPr>
        <xdr:cNvPr id="516" name="Рисунок 515">
          <a:extLst>
            <a:ext uri="{FF2B5EF4-FFF2-40B4-BE49-F238E27FC236}">
              <a16:creationId xmlns:a16="http://schemas.microsoft.com/office/drawing/2014/main" id="{086FF287-CE5E-4EBA-9F64-F96F9474C7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4784725" y="83861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950819</xdr:rowOff>
    </xdr:to>
    <xdr:pic>
      <xdr:nvPicPr>
        <xdr:cNvPr id="518" name="Рисунок 517">
          <a:extLst>
            <a:ext uri="{FF2B5EF4-FFF2-40B4-BE49-F238E27FC236}">
              <a16:creationId xmlns:a16="http://schemas.microsoft.com/office/drawing/2014/main" id="{61AFCC6F-3B7F-44D1-B571-0F2CDEF14D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4784725" y="84175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950819</xdr:rowOff>
    </xdr:to>
    <xdr:pic>
      <xdr:nvPicPr>
        <xdr:cNvPr id="520" name="Рисунок 519">
          <a:extLst>
            <a:ext uri="{FF2B5EF4-FFF2-40B4-BE49-F238E27FC236}">
              <a16:creationId xmlns:a16="http://schemas.microsoft.com/office/drawing/2014/main" id="{CA7E12B9-C266-40A9-96C5-DE9996B857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4784725" y="84489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950819</xdr:rowOff>
    </xdr:to>
    <xdr:pic>
      <xdr:nvPicPr>
        <xdr:cNvPr id="522" name="Рисунок 521">
          <a:extLst>
            <a:ext uri="{FF2B5EF4-FFF2-40B4-BE49-F238E27FC236}">
              <a16:creationId xmlns:a16="http://schemas.microsoft.com/office/drawing/2014/main" id="{636C6583-8E9E-4F26-8BFF-8A9ECB0EF4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4784725" y="84804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950819</xdr:rowOff>
    </xdr:to>
    <xdr:pic>
      <xdr:nvPicPr>
        <xdr:cNvPr id="524" name="Рисунок 523">
          <a:extLst>
            <a:ext uri="{FF2B5EF4-FFF2-40B4-BE49-F238E27FC236}">
              <a16:creationId xmlns:a16="http://schemas.microsoft.com/office/drawing/2014/main" id="{52E49B18-2C2F-4E9C-894A-B6ADD5BC25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4784725" y="85118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950819</xdr:rowOff>
    </xdr:to>
    <xdr:pic>
      <xdr:nvPicPr>
        <xdr:cNvPr id="526" name="Рисунок 525">
          <a:extLst>
            <a:ext uri="{FF2B5EF4-FFF2-40B4-BE49-F238E27FC236}">
              <a16:creationId xmlns:a16="http://schemas.microsoft.com/office/drawing/2014/main" id="{161ACFB4-D9B9-447B-83EF-980B6DBD7E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4784725" y="85432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950820</xdr:rowOff>
    </xdr:to>
    <xdr:pic>
      <xdr:nvPicPr>
        <xdr:cNvPr id="528" name="Рисунок 527">
          <a:extLst>
            <a:ext uri="{FF2B5EF4-FFF2-40B4-BE49-F238E27FC236}">
              <a16:creationId xmlns:a16="http://schemas.microsoft.com/office/drawing/2014/main" id="{A11BFEFF-D740-4B76-84EB-71EB080FDD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4784725" y="85747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950819</xdr:rowOff>
    </xdr:to>
    <xdr:pic>
      <xdr:nvPicPr>
        <xdr:cNvPr id="530" name="Рисунок 529">
          <a:extLst>
            <a:ext uri="{FF2B5EF4-FFF2-40B4-BE49-F238E27FC236}">
              <a16:creationId xmlns:a16="http://schemas.microsoft.com/office/drawing/2014/main" id="{986329A6-7F4B-484D-9A1B-F167606398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4784725" y="86061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950819</xdr:rowOff>
    </xdr:to>
    <xdr:pic>
      <xdr:nvPicPr>
        <xdr:cNvPr id="532" name="Рисунок 531">
          <a:extLst>
            <a:ext uri="{FF2B5EF4-FFF2-40B4-BE49-F238E27FC236}">
              <a16:creationId xmlns:a16="http://schemas.microsoft.com/office/drawing/2014/main" id="{F54AF58D-F245-461C-BD70-3D7B6BB737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4784725" y="86375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950819</xdr:rowOff>
    </xdr:to>
    <xdr:pic>
      <xdr:nvPicPr>
        <xdr:cNvPr id="534" name="Рисунок 533">
          <a:extLst>
            <a:ext uri="{FF2B5EF4-FFF2-40B4-BE49-F238E27FC236}">
              <a16:creationId xmlns:a16="http://schemas.microsoft.com/office/drawing/2014/main" id="{839673EE-7DF2-4055-800A-59676C858A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6690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950819</xdr:rowOff>
    </xdr:to>
    <xdr:pic>
      <xdr:nvPicPr>
        <xdr:cNvPr id="536" name="Рисунок 535">
          <a:extLst>
            <a:ext uri="{FF2B5EF4-FFF2-40B4-BE49-F238E27FC236}">
              <a16:creationId xmlns:a16="http://schemas.microsoft.com/office/drawing/2014/main" id="{459EE41F-B8C6-4B9F-80B9-30EA06B5E8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7004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950819</xdr:rowOff>
    </xdr:to>
    <xdr:pic>
      <xdr:nvPicPr>
        <xdr:cNvPr id="538" name="Рисунок 537">
          <a:extLst>
            <a:ext uri="{FF2B5EF4-FFF2-40B4-BE49-F238E27FC236}">
              <a16:creationId xmlns:a16="http://schemas.microsoft.com/office/drawing/2014/main" id="{FFDF5E73-5373-400F-9449-76122B7526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7318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950819</xdr:rowOff>
    </xdr:to>
    <xdr:pic>
      <xdr:nvPicPr>
        <xdr:cNvPr id="540" name="Рисунок 539">
          <a:extLst>
            <a:ext uri="{FF2B5EF4-FFF2-40B4-BE49-F238E27FC236}">
              <a16:creationId xmlns:a16="http://schemas.microsoft.com/office/drawing/2014/main" id="{74279046-0D21-4089-9727-16B8CA722F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7633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950819</xdr:rowOff>
    </xdr:to>
    <xdr:pic>
      <xdr:nvPicPr>
        <xdr:cNvPr id="542" name="Рисунок 541">
          <a:extLst>
            <a:ext uri="{FF2B5EF4-FFF2-40B4-BE49-F238E27FC236}">
              <a16:creationId xmlns:a16="http://schemas.microsoft.com/office/drawing/2014/main" id="{561AF37F-CDA8-4E5C-9F0F-D0B815C2BC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4784725" y="87947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950819</xdr:rowOff>
    </xdr:to>
    <xdr:pic>
      <xdr:nvPicPr>
        <xdr:cNvPr id="544" name="Рисунок 543">
          <a:extLst>
            <a:ext uri="{FF2B5EF4-FFF2-40B4-BE49-F238E27FC236}">
              <a16:creationId xmlns:a16="http://schemas.microsoft.com/office/drawing/2014/main" id="{1D0E2311-0F16-4B56-B3F6-A3C2C92169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4784725" y="88261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950819</xdr:rowOff>
    </xdr:to>
    <xdr:pic>
      <xdr:nvPicPr>
        <xdr:cNvPr id="546" name="Рисунок 545">
          <a:extLst>
            <a:ext uri="{FF2B5EF4-FFF2-40B4-BE49-F238E27FC236}">
              <a16:creationId xmlns:a16="http://schemas.microsoft.com/office/drawing/2014/main" id="{45907D38-DCC0-4AA2-884A-3EC6010772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4784725" y="88576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950820</xdr:rowOff>
    </xdr:to>
    <xdr:pic>
      <xdr:nvPicPr>
        <xdr:cNvPr id="548" name="Рисунок 547">
          <a:extLst>
            <a:ext uri="{FF2B5EF4-FFF2-40B4-BE49-F238E27FC236}">
              <a16:creationId xmlns:a16="http://schemas.microsoft.com/office/drawing/2014/main" id="{F4FFE0C7-B951-42DC-9850-20A1282227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4784725" y="88890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950819</xdr:rowOff>
    </xdr:to>
    <xdr:pic>
      <xdr:nvPicPr>
        <xdr:cNvPr id="550" name="Рисунок 549">
          <a:extLst>
            <a:ext uri="{FF2B5EF4-FFF2-40B4-BE49-F238E27FC236}">
              <a16:creationId xmlns:a16="http://schemas.microsoft.com/office/drawing/2014/main" id="{74AE3A15-2575-4620-B903-E84E64D0E1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4784725" y="89204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950819</xdr:rowOff>
    </xdr:to>
    <xdr:pic>
      <xdr:nvPicPr>
        <xdr:cNvPr id="552" name="Рисунок 551">
          <a:extLst>
            <a:ext uri="{FF2B5EF4-FFF2-40B4-BE49-F238E27FC236}">
              <a16:creationId xmlns:a16="http://schemas.microsoft.com/office/drawing/2014/main" id="{0FE6260F-F068-430F-983D-C61F502481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4784725" y="89519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950819</xdr:rowOff>
    </xdr:to>
    <xdr:pic>
      <xdr:nvPicPr>
        <xdr:cNvPr id="554" name="Рисунок 553">
          <a:extLst>
            <a:ext uri="{FF2B5EF4-FFF2-40B4-BE49-F238E27FC236}">
              <a16:creationId xmlns:a16="http://schemas.microsoft.com/office/drawing/2014/main" id="{83A6AED8-B692-4555-8221-A507847116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4784725" y="89833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950819</xdr:rowOff>
    </xdr:to>
    <xdr:pic>
      <xdr:nvPicPr>
        <xdr:cNvPr id="556" name="Рисунок 555">
          <a:extLst>
            <a:ext uri="{FF2B5EF4-FFF2-40B4-BE49-F238E27FC236}">
              <a16:creationId xmlns:a16="http://schemas.microsoft.com/office/drawing/2014/main" id="{B9849657-6E2B-4B3F-967A-FBB77B4C1E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4784725" y="90147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950819</xdr:rowOff>
    </xdr:to>
    <xdr:pic>
      <xdr:nvPicPr>
        <xdr:cNvPr id="558" name="Рисунок 557">
          <a:extLst>
            <a:ext uri="{FF2B5EF4-FFF2-40B4-BE49-F238E27FC236}">
              <a16:creationId xmlns:a16="http://schemas.microsoft.com/office/drawing/2014/main" id="{69ABBB85-574E-4C52-85BF-022BA8BDFD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4784725" y="90462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950819</xdr:rowOff>
    </xdr:to>
    <xdr:pic>
      <xdr:nvPicPr>
        <xdr:cNvPr id="560" name="Рисунок 559">
          <a:extLst>
            <a:ext uri="{FF2B5EF4-FFF2-40B4-BE49-F238E27FC236}">
              <a16:creationId xmlns:a16="http://schemas.microsoft.com/office/drawing/2014/main" id="{B6EA014E-4C5B-4C91-8A66-F3A5DBC6E4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4784725" y="90776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950820</xdr:rowOff>
    </xdr:to>
    <xdr:pic>
      <xdr:nvPicPr>
        <xdr:cNvPr id="562" name="Рисунок 561">
          <a:extLst>
            <a:ext uri="{FF2B5EF4-FFF2-40B4-BE49-F238E27FC236}">
              <a16:creationId xmlns:a16="http://schemas.microsoft.com/office/drawing/2014/main" id="{83F48109-FA2F-4C54-8BCA-A4DED39206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4784725" y="91090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950819</xdr:rowOff>
    </xdr:to>
    <xdr:pic>
      <xdr:nvPicPr>
        <xdr:cNvPr id="564" name="Рисунок 563">
          <a:extLst>
            <a:ext uri="{FF2B5EF4-FFF2-40B4-BE49-F238E27FC236}">
              <a16:creationId xmlns:a16="http://schemas.microsoft.com/office/drawing/2014/main" id="{620EEFB5-F246-4184-BF18-2D3EE616ED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4784725" y="91405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950819</xdr:rowOff>
    </xdr:to>
    <xdr:pic>
      <xdr:nvPicPr>
        <xdr:cNvPr id="566" name="Рисунок 565">
          <a:extLst>
            <a:ext uri="{FF2B5EF4-FFF2-40B4-BE49-F238E27FC236}">
              <a16:creationId xmlns:a16="http://schemas.microsoft.com/office/drawing/2014/main" id="{E4A47279-D4DF-4ED1-B06C-289AAC62C1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4784725" y="91719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950819</xdr:rowOff>
    </xdr:to>
    <xdr:pic>
      <xdr:nvPicPr>
        <xdr:cNvPr id="568" name="Рисунок 567">
          <a:extLst>
            <a:ext uri="{FF2B5EF4-FFF2-40B4-BE49-F238E27FC236}">
              <a16:creationId xmlns:a16="http://schemas.microsoft.com/office/drawing/2014/main" id="{A25CE8BA-0A08-4001-803E-1873377687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4784725" y="92033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950819</xdr:rowOff>
    </xdr:to>
    <xdr:pic>
      <xdr:nvPicPr>
        <xdr:cNvPr id="570" name="Рисунок 569">
          <a:extLst>
            <a:ext uri="{FF2B5EF4-FFF2-40B4-BE49-F238E27FC236}">
              <a16:creationId xmlns:a16="http://schemas.microsoft.com/office/drawing/2014/main" id="{10E6BBED-73CB-47A9-B6CB-52B128FB4A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4784725" y="92348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950819</xdr:rowOff>
    </xdr:to>
    <xdr:pic>
      <xdr:nvPicPr>
        <xdr:cNvPr id="572" name="Рисунок 571">
          <a:extLst>
            <a:ext uri="{FF2B5EF4-FFF2-40B4-BE49-F238E27FC236}">
              <a16:creationId xmlns:a16="http://schemas.microsoft.com/office/drawing/2014/main" id="{4E898CC3-9499-4F5E-8AA5-F49F03BB65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4784725" y="92662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950819</xdr:rowOff>
    </xdr:to>
    <xdr:pic>
      <xdr:nvPicPr>
        <xdr:cNvPr id="574" name="Рисунок 573">
          <a:extLst>
            <a:ext uri="{FF2B5EF4-FFF2-40B4-BE49-F238E27FC236}">
              <a16:creationId xmlns:a16="http://schemas.microsoft.com/office/drawing/2014/main" id="{5D2D4B13-D0F0-4BA1-A8D2-557D223906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4784725" y="92976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950819</xdr:rowOff>
    </xdr:to>
    <xdr:pic>
      <xdr:nvPicPr>
        <xdr:cNvPr id="576" name="Рисунок 575">
          <a:extLst>
            <a:ext uri="{FF2B5EF4-FFF2-40B4-BE49-F238E27FC236}">
              <a16:creationId xmlns:a16="http://schemas.microsoft.com/office/drawing/2014/main" id="{B3AA5700-A6EC-4E12-8D35-2EABE85A12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4784725" y="93291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950819</xdr:rowOff>
    </xdr:to>
    <xdr:pic>
      <xdr:nvPicPr>
        <xdr:cNvPr id="578" name="Рисунок 577">
          <a:extLst>
            <a:ext uri="{FF2B5EF4-FFF2-40B4-BE49-F238E27FC236}">
              <a16:creationId xmlns:a16="http://schemas.microsoft.com/office/drawing/2014/main" id="{D7F5DA6C-CDC1-4C64-A853-7B5160B0FC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4784725" y="93605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950819</xdr:rowOff>
    </xdr:to>
    <xdr:pic>
      <xdr:nvPicPr>
        <xdr:cNvPr id="580" name="Рисунок 579">
          <a:extLst>
            <a:ext uri="{FF2B5EF4-FFF2-40B4-BE49-F238E27FC236}">
              <a16:creationId xmlns:a16="http://schemas.microsoft.com/office/drawing/2014/main" id="{48D79B51-3848-4CC2-B548-6545914B59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4784725" y="93919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950820</xdr:rowOff>
    </xdr:to>
    <xdr:pic>
      <xdr:nvPicPr>
        <xdr:cNvPr id="582" name="Рисунок 581">
          <a:extLst>
            <a:ext uri="{FF2B5EF4-FFF2-40B4-BE49-F238E27FC236}">
              <a16:creationId xmlns:a16="http://schemas.microsoft.com/office/drawing/2014/main" id="{CA10E20A-99E5-42F0-B551-E10BFD35A5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4784725" y="94234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950819</xdr:rowOff>
    </xdr:to>
    <xdr:pic>
      <xdr:nvPicPr>
        <xdr:cNvPr id="584" name="Рисунок 583">
          <a:extLst>
            <a:ext uri="{FF2B5EF4-FFF2-40B4-BE49-F238E27FC236}">
              <a16:creationId xmlns:a16="http://schemas.microsoft.com/office/drawing/2014/main" id="{0BC1DE11-D7F2-4E0E-8DA6-B69D6FC78E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4784725" y="94548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950819</xdr:rowOff>
    </xdr:to>
    <xdr:pic>
      <xdr:nvPicPr>
        <xdr:cNvPr id="586" name="Рисунок 585">
          <a:extLst>
            <a:ext uri="{FF2B5EF4-FFF2-40B4-BE49-F238E27FC236}">
              <a16:creationId xmlns:a16="http://schemas.microsoft.com/office/drawing/2014/main" id="{1AFA4980-50ED-4864-826D-8A9ECBFCF6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4784725" y="94862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950819</xdr:rowOff>
    </xdr:to>
    <xdr:pic>
      <xdr:nvPicPr>
        <xdr:cNvPr id="588" name="Рисунок 587">
          <a:extLst>
            <a:ext uri="{FF2B5EF4-FFF2-40B4-BE49-F238E27FC236}">
              <a16:creationId xmlns:a16="http://schemas.microsoft.com/office/drawing/2014/main" id="{EC13E23B-2E5A-402C-B65F-BC913F9915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4784725" y="95176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950819</xdr:rowOff>
    </xdr:to>
    <xdr:pic>
      <xdr:nvPicPr>
        <xdr:cNvPr id="590" name="Рисунок 589">
          <a:extLst>
            <a:ext uri="{FF2B5EF4-FFF2-40B4-BE49-F238E27FC236}">
              <a16:creationId xmlns:a16="http://schemas.microsoft.com/office/drawing/2014/main" id="{F83C18F0-20B0-4744-9CDD-FDBD4381DA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4784725" y="95491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950819</xdr:rowOff>
    </xdr:to>
    <xdr:pic>
      <xdr:nvPicPr>
        <xdr:cNvPr id="592" name="Рисунок 591">
          <a:extLst>
            <a:ext uri="{FF2B5EF4-FFF2-40B4-BE49-F238E27FC236}">
              <a16:creationId xmlns:a16="http://schemas.microsoft.com/office/drawing/2014/main" id="{A500685F-EEE0-4E53-8B3A-C365F1A6F4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4784725" y="95805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950819</xdr:rowOff>
    </xdr:to>
    <xdr:pic>
      <xdr:nvPicPr>
        <xdr:cNvPr id="594" name="Рисунок 593">
          <a:extLst>
            <a:ext uri="{FF2B5EF4-FFF2-40B4-BE49-F238E27FC236}">
              <a16:creationId xmlns:a16="http://schemas.microsoft.com/office/drawing/2014/main" id="{B779A20A-3E8C-4CB7-A102-0412FD1A51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4784725" y="96119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950820</xdr:rowOff>
    </xdr:to>
    <xdr:pic>
      <xdr:nvPicPr>
        <xdr:cNvPr id="596" name="Рисунок 595">
          <a:extLst>
            <a:ext uri="{FF2B5EF4-FFF2-40B4-BE49-F238E27FC236}">
              <a16:creationId xmlns:a16="http://schemas.microsoft.com/office/drawing/2014/main" id="{2E407337-E69D-40A5-8C9E-904E4BF00C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4784725" y="96434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950819</xdr:rowOff>
    </xdr:to>
    <xdr:pic>
      <xdr:nvPicPr>
        <xdr:cNvPr id="598" name="Рисунок 597">
          <a:extLst>
            <a:ext uri="{FF2B5EF4-FFF2-40B4-BE49-F238E27FC236}">
              <a16:creationId xmlns:a16="http://schemas.microsoft.com/office/drawing/2014/main" id="{013AC698-7436-42E8-A54D-8CCA50E2DE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4784725" y="96748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950819</xdr:rowOff>
    </xdr:to>
    <xdr:pic>
      <xdr:nvPicPr>
        <xdr:cNvPr id="600" name="Рисунок 599">
          <a:extLst>
            <a:ext uri="{FF2B5EF4-FFF2-40B4-BE49-F238E27FC236}">
              <a16:creationId xmlns:a16="http://schemas.microsoft.com/office/drawing/2014/main" id="{28683983-FC41-4319-B627-0D5E4FF098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4784725" y="97062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950819</xdr:rowOff>
    </xdr:to>
    <xdr:pic>
      <xdr:nvPicPr>
        <xdr:cNvPr id="602" name="Рисунок 601">
          <a:extLst>
            <a:ext uri="{FF2B5EF4-FFF2-40B4-BE49-F238E27FC236}">
              <a16:creationId xmlns:a16="http://schemas.microsoft.com/office/drawing/2014/main" id="{780B4079-17CB-422C-8674-83E3C2B91D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97377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950819</xdr:rowOff>
    </xdr:to>
    <xdr:pic>
      <xdr:nvPicPr>
        <xdr:cNvPr id="604" name="Рисунок 603">
          <a:extLst>
            <a:ext uri="{FF2B5EF4-FFF2-40B4-BE49-F238E27FC236}">
              <a16:creationId xmlns:a16="http://schemas.microsoft.com/office/drawing/2014/main" id="{B058C8CC-771B-4356-9029-41965EBBF0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97691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950819</xdr:rowOff>
    </xdr:to>
    <xdr:pic>
      <xdr:nvPicPr>
        <xdr:cNvPr id="606" name="Рисунок 605">
          <a:extLst>
            <a:ext uri="{FF2B5EF4-FFF2-40B4-BE49-F238E27FC236}">
              <a16:creationId xmlns:a16="http://schemas.microsoft.com/office/drawing/2014/main" id="{F98626A3-F452-47A7-86AC-3A85AFF94C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98005900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kfgroup.com/support/libraries" TargetMode="External"/><Relationship Id="rId2" Type="http://schemas.openxmlformats.org/officeDocument/2006/relationships/hyperlink" Target="https://ekfgroup.com/solutions" TargetMode="External"/><Relationship Id="rId1" Type="http://schemas.openxmlformats.org/officeDocument/2006/relationships/hyperlink" Target="mailto:info@ekf.su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ekfgroup.com/calculator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info@ekf.s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info@ekf.s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B314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/>
    </sheetView>
  </sheetViews>
  <sheetFormatPr defaultColWidth="12.1640625" defaultRowHeight="24.75" customHeight="1" x14ac:dyDescent="0.2"/>
  <cols>
    <col min="1" max="1" width="18.83203125" style="51" customWidth="1"/>
    <col min="2" max="2" width="64.6640625" style="51" customWidth="1"/>
    <col min="3" max="3" width="11.1640625" style="51" hidden="1" customWidth="1"/>
    <col min="4" max="4" width="16.83203125" style="51" customWidth="1"/>
    <col min="5" max="5" width="12.83203125" style="51" hidden="1" customWidth="1"/>
    <col min="6" max="6" width="10.83203125" style="58" customWidth="1"/>
    <col min="7" max="8" width="13.5" style="75" customWidth="1"/>
    <col min="9" max="9" width="13.6640625" style="75" customWidth="1"/>
    <col min="10" max="10" width="15.6640625" style="75" bestFit="1" customWidth="1"/>
    <col min="11" max="12" width="18" style="75" customWidth="1"/>
    <col min="13" max="13" width="14" style="75" hidden="1" customWidth="1"/>
    <col min="14" max="14" width="9.6640625" style="58" customWidth="1"/>
    <col min="15" max="15" width="11.33203125" style="58" customWidth="1"/>
    <col min="16" max="16" width="14.1640625" style="58" customWidth="1"/>
    <col min="17" max="20" width="12.6640625" style="51" hidden="1" customWidth="1"/>
    <col min="21" max="21" width="29.5" style="58" customWidth="1"/>
    <col min="22" max="22" width="25.83203125" style="58" hidden="1" customWidth="1"/>
    <col min="23" max="23" width="14.83203125" style="58" hidden="1" customWidth="1"/>
    <col min="24" max="24" width="12.83203125" style="89" hidden="1" customWidth="1"/>
    <col min="25" max="25" width="23.6640625" style="89" hidden="1" customWidth="1"/>
    <col min="26" max="26" width="19.83203125" style="57" hidden="1" customWidth="1"/>
    <col min="27" max="27" width="16.1640625" style="89" hidden="1" customWidth="1"/>
    <col min="28" max="28" width="17" style="89" hidden="1" customWidth="1"/>
    <col min="29" max="29" width="12.1640625" style="89" customWidth="1"/>
    <col min="30" max="16384" width="12.1640625" style="89"/>
  </cols>
  <sheetData>
    <row r="1" spans="1:28" ht="15" customHeight="1" x14ac:dyDescent="0.25">
      <c r="B1" s="39" t="s">
        <v>0</v>
      </c>
      <c r="D1" s="104"/>
      <c r="E1" s="105"/>
      <c r="F1" s="105"/>
      <c r="G1" s="106"/>
      <c r="K1" s="49"/>
      <c r="L1" s="49"/>
      <c r="M1" s="57"/>
      <c r="N1" s="57"/>
      <c r="O1" s="57"/>
      <c r="P1" s="89"/>
      <c r="Q1" s="57"/>
      <c r="R1" s="57"/>
      <c r="S1" s="57"/>
      <c r="T1" s="57"/>
      <c r="U1" s="89"/>
      <c r="V1" s="89"/>
      <c r="W1" s="89"/>
      <c r="Z1" s="89"/>
    </row>
    <row r="2" spans="1:28" ht="15" customHeight="1" x14ac:dyDescent="0.25">
      <c r="B2" s="40">
        <v>46027</v>
      </c>
      <c r="D2" s="107" t="s">
        <v>1</v>
      </c>
      <c r="E2" s="108"/>
      <c r="F2" s="109"/>
      <c r="G2" s="110"/>
      <c r="K2" s="49"/>
      <c r="L2" s="49"/>
      <c r="M2" s="89"/>
      <c r="N2" s="52"/>
      <c r="O2" s="57"/>
      <c r="P2" s="89"/>
      <c r="Q2" s="89"/>
      <c r="R2" s="54"/>
      <c r="S2" s="57"/>
      <c r="T2" s="57"/>
      <c r="U2" s="89"/>
      <c r="V2" s="89"/>
      <c r="W2" s="89"/>
      <c r="Z2" s="89"/>
    </row>
    <row r="3" spans="1:28" ht="15" customHeight="1" x14ac:dyDescent="0.25">
      <c r="B3" s="39" t="s">
        <v>2</v>
      </c>
      <c r="D3" s="95"/>
      <c r="E3" s="96"/>
      <c r="F3" s="96"/>
      <c r="G3" s="97"/>
      <c r="K3" s="49"/>
      <c r="L3" s="49"/>
      <c r="M3" s="89"/>
      <c r="N3" s="57"/>
      <c r="O3" s="57"/>
      <c r="P3" s="89"/>
      <c r="Q3" s="58"/>
      <c r="R3" s="57"/>
      <c r="S3" s="57"/>
      <c r="T3" s="57"/>
      <c r="U3" s="89"/>
      <c r="V3" s="89"/>
      <c r="W3" s="89"/>
      <c r="Z3" s="89"/>
    </row>
    <row r="4" spans="1:28" ht="15" customHeight="1" x14ac:dyDescent="0.2">
      <c r="A4" s="89"/>
      <c r="B4" s="41" t="s">
        <v>3</v>
      </c>
      <c r="C4" s="59"/>
      <c r="D4" s="101" t="s">
        <v>4</v>
      </c>
      <c r="E4" s="102"/>
      <c r="F4" s="103"/>
      <c r="G4" s="43">
        <v>0.36</v>
      </c>
      <c r="K4" s="50"/>
      <c r="L4" s="50"/>
      <c r="M4" s="89"/>
      <c r="N4" s="89"/>
      <c r="O4" s="60"/>
      <c r="P4" s="89"/>
      <c r="Q4" s="89"/>
      <c r="R4" s="61"/>
      <c r="S4" s="60"/>
      <c r="T4" s="60"/>
      <c r="U4" s="89"/>
      <c r="V4" s="89"/>
      <c r="W4" s="89"/>
      <c r="Z4" s="89"/>
    </row>
    <row r="5" spans="1:28" ht="15" customHeight="1" x14ac:dyDescent="0.25">
      <c r="A5" s="89"/>
      <c r="B5" s="42" t="s">
        <v>5</v>
      </c>
      <c r="C5" s="59"/>
      <c r="D5" s="62"/>
      <c r="E5" s="63"/>
      <c r="F5" s="63"/>
      <c r="G5" s="63"/>
      <c r="K5" s="63"/>
      <c r="L5" s="63"/>
      <c r="M5" s="89"/>
      <c r="N5" s="52"/>
      <c r="O5" s="57"/>
      <c r="P5" s="89"/>
      <c r="Q5" s="89"/>
      <c r="R5" s="52"/>
      <c r="S5" s="57"/>
      <c r="T5" s="57"/>
      <c r="U5" s="89"/>
      <c r="V5" s="89"/>
      <c r="W5" s="89"/>
      <c r="Z5" s="89"/>
    </row>
    <row r="6" spans="1:28" s="63" customFormat="1" ht="15" customHeight="1" x14ac:dyDescent="0.2">
      <c r="A6" s="53"/>
      <c r="B6" s="64"/>
      <c r="C6" s="65"/>
      <c r="D6" s="66" t="s">
        <v>6</v>
      </c>
      <c r="Q6" s="67"/>
    </row>
    <row r="7" spans="1:28" s="63" customFormat="1" ht="15" customHeight="1" x14ac:dyDescent="0.2">
      <c r="C7" s="65"/>
      <c r="D7" s="66" t="s">
        <v>7</v>
      </c>
    </row>
    <row r="8" spans="1:28" s="63" customFormat="1" ht="15" customHeight="1" x14ac:dyDescent="0.25">
      <c r="A8" s="111" t="s">
        <v>8</v>
      </c>
      <c r="B8" s="112"/>
      <c r="C8" s="65"/>
      <c r="D8" s="66" t="s">
        <v>9</v>
      </c>
      <c r="N8" s="52"/>
      <c r="R8" s="52"/>
    </row>
    <row r="9" spans="1:28" ht="15" customHeight="1" x14ac:dyDescent="0.25">
      <c r="A9" s="89"/>
      <c r="B9" s="89"/>
      <c r="C9" s="65"/>
      <c r="D9" s="65"/>
      <c r="E9" s="62"/>
      <c r="F9" s="89"/>
      <c r="G9" s="89"/>
      <c r="H9" s="89"/>
      <c r="I9" s="55"/>
      <c r="J9" s="55"/>
      <c r="K9" s="68"/>
      <c r="L9" s="68"/>
      <c r="M9" s="57"/>
      <c r="N9" s="57"/>
      <c r="O9" s="57"/>
      <c r="P9" s="57"/>
      <c r="Q9" s="55"/>
      <c r="R9" s="55"/>
      <c r="S9" s="58"/>
      <c r="T9" s="89"/>
      <c r="U9" s="89"/>
      <c r="V9" s="69"/>
      <c r="W9" s="69"/>
      <c r="X9" s="98" t="s">
        <v>10</v>
      </c>
      <c r="Y9" s="99"/>
      <c r="Z9" s="100"/>
    </row>
    <row r="10" spans="1:28" s="53" customFormat="1" ht="15" customHeight="1" x14ac:dyDescent="0.2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70"/>
      <c r="L10" s="70"/>
      <c r="M10" s="56"/>
      <c r="N10" s="56"/>
      <c r="O10" s="56"/>
      <c r="P10" s="56"/>
      <c r="Q10" s="56"/>
      <c r="R10" s="56"/>
      <c r="S10" s="56"/>
      <c r="T10" s="55"/>
      <c r="U10" s="71"/>
      <c r="V10" s="71"/>
      <c r="W10" s="71"/>
      <c r="X10" s="72">
        <f>SUM(X13:X13)</f>
        <v>0.38300000000000001</v>
      </c>
      <c r="Y10" s="72">
        <f>SUM(Y13:Y13)</f>
        <v>2.4160000000000002E-3</v>
      </c>
      <c r="Z10" s="73">
        <f>SUM(Z13:Z324)</f>
        <v>0</v>
      </c>
      <c r="AA10" s="73">
        <f t="shared" ref="AA10:AB10" si="0">SUM(AA13:AA324)</f>
        <v>0</v>
      </c>
      <c r="AB10" s="73">
        <f t="shared" si="0"/>
        <v>0</v>
      </c>
    </row>
    <row r="11" spans="1:28" s="53" customFormat="1" ht="9" customHeight="1" x14ac:dyDescent="0.2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74"/>
      <c r="L11" s="74"/>
      <c r="M11" s="65"/>
      <c r="N11" s="65"/>
      <c r="O11" s="65"/>
      <c r="P11" s="65"/>
      <c r="Q11" s="65"/>
      <c r="S11" s="65"/>
      <c r="T11" s="65"/>
      <c r="U11" s="65"/>
      <c r="V11" s="65"/>
      <c r="W11" s="65"/>
    </row>
    <row r="12" spans="1:28" ht="57" customHeight="1" x14ac:dyDescent="0.2">
      <c r="A12" s="44" t="s">
        <v>11</v>
      </c>
      <c r="B12" s="44" t="s">
        <v>12</v>
      </c>
      <c r="C12" s="45" t="s">
        <v>13</v>
      </c>
      <c r="D12" s="45" t="s">
        <v>14</v>
      </c>
      <c r="E12" s="44" t="s">
        <v>15</v>
      </c>
      <c r="F12" s="44" t="s">
        <v>16</v>
      </c>
      <c r="G12" s="46" t="s">
        <v>17</v>
      </c>
      <c r="H12" s="46" t="s">
        <v>18</v>
      </c>
      <c r="I12" s="47" t="s">
        <v>19</v>
      </c>
      <c r="J12" s="47" t="s">
        <v>20</v>
      </c>
      <c r="K12" s="48" t="s">
        <v>21</v>
      </c>
      <c r="L12" s="48" t="s">
        <v>22</v>
      </c>
      <c r="M12" s="46" t="s">
        <v>23</v>
      </c>
      <c r="N12" s="46" t="s">
        <v>24</v>
      </c>
      <c r="O12" s="46" t="s">
        <v>25</v>
      </c>
      <c r="P12" s="46" t="s">
        <v>26</v>
      </c>
      <c r="Q12" s="46" t="s">
        <v>27</v>
      </c>
      <c r="R12" s="46" t="s">
        <v>28</v>
      </c>
      <c r="S12" s="46" t="s">
        <v>29</v>
      </c>
      <c r="T12" s="46" t="s">
        <v>30</v>
      </c>
      <c r="U12" s="46" t="s">
        <v>31</v>
      </c>
      <c r="V12" s="46" t="s">
        <v>32</v>
      </c>
      <c r="W12" s="46" t="s">
        <v>33</v>
      </c>
      <c r="X12" s="46" t="s">
        <v>34</v>
      </c>
      <c r="Y12" s="46" t="s">
        <v>35</v>
      </c>
      <c r="Z12" s="46" t="s">
        <v>36</v>
      </c>
      <c r="AA12" s="46" t="s">
        <v>37</v>
      </c>
      <c r="AB12" s="46" t="s">
        <v>38</v>
      </c>
    </row>
    <row r="13" spans="1:28" s="88" customFormat="1" ht="75" customHeight="1" x14ac:dyDescent="0.2">
      <c r="A13" s="76" t="s">
        <v>346</v>
      </c>
      <c r="B13" s="77" t="s">
        <v>347</v>
      </c>
      <c r="C13" s="129" t="s">
        <v>352</v>
      </c>
      <c r="D13" s="128"/>
      <c r="E13" s="78"/>
      <c r="F13" s="79" t="s">
        <v>39</v>
      </c>
      <c r="G13" s="80">
        <v>1053.1300000000001</v>
      </c>
      <c r="H13" s="80">
        <v>877.61</v>
      </c>
      <c r="I13" s="80">
        <f>G13-(36 *G13/100)</f>
        <v>674.00320000000011</v>
      </c>
      <c r="J13" s="80">
        <f>G13-(25 *G13/100)</f>
        <v>789.84750000000008</v>
      </c>
      <c r="K13" s="81">
        <f>IF(G13="","",G13*(1-$G$4))</f>
        <v>674.00320000000011</v>
      </c>
      <c r="L13" s="81">
        <f>IF(H13="","",H13*(1-$G$4))</f>
        <v>561.67039999999997</v>
      </c>
      <c r="M13" s="80" t="s">
        <v>1187</v>
      </c>
      <c r="N13" s="82">
        <v>1</v>
      </c>
      <c r="O13" s="82">
        <v>1</v>
      </c>
      <c r="P13" s="82">
        <v>12</v>
      </c>
      <c r="Q13" s="83" t="s">
        <v>348</v>
      </c>
      <c r="R13" s="83" t="s">
        <v>349</v>
      </c>
      <c r="S13" s="83" t="s">
        <v>350</v>
      </c>
      <c r="T13" s="83"/>
      <c r="U13" s="79" t="s">
        <v>40</v>
      </c>
      <c r="V13" s="79" t="s">
        <v>351</v>
      </c>
      <c r="W13" s="84"/>
      <c r="X13" s="85">
        <v>0.38300000000000001</v>
      </c>
      <c r="Y13" s="86">
        <v>2.4160000000000002E-3</v>
      </c>
      <c r="Z13" s="80" t="str">
        <f>IF(OR(E13="",K13=""),"",E13*K13)</f>
        <v/>
      </c>
      <c r="AA13" s="80" t="str">
        <f>IF(OR(E13="",X13=""),"",X13*E13)</f>
        <v/>
      </c>
      <c r="AB13" s="87" t="str">
        <f>IF(OR(E13="",Y13=""),"",E13*Y13)</f>
        <v/>
      </c>
    </row>
    <row r="14" spans="1:28" s="88" customFormat="1" ht="75" customHeight="1" x14ac:dyDescent="0.2">
      <c r="A14" s="76" t="s">
        <v>353</v>
      </c>
      <c r="B14" s="77" t="s">
        <v>354</v>
      </c>
      <c r="C14" s="129" t="s">
        <v>355</v>
      </c>
      <c r="D14" s="128"/>
      <c r="E14" s="78"/>
      <c r="F14" s="79" t="s">
        <v>39</v>
      </c>
      <c r="G14" s="80">
        <v>1357.79</v>
      </c>
      <c r="H14" s="80">
        <v>1131.49</v>
      </c>
      <c r="I14" s="80">
        <f t="shared" ref="I14:I77" si="1">G14-(36 *G14/100)</f>
        <v>868.98559999999998</v>
      </c>
      <c r="J14" s="80">
        <f t="shared" ref="J14:J77" si="2">G14-(25 *G14/100)</f>
        <v>1018.3425</v>
      </c>
      <c r="K14" s="81">
        <f t="shared" ref="K14:K77" si="3">IF(G14="","",G14*(1-$G$4))</f>
        <v>868.98559999999998</v>
      </c>
      <c r="L14" s="81">
        <f t="shared" ref="L14:L77" si="4">IF(H14="","",H14*(1-$G$4))</f>
        <v>724.15359999999998</v>
      </c>
      <c r="M14" s="80" t="s">
        <v>1187</v>
      </c>
      <c r="N14" s="82">
        <v>1</v>
      </c>
      <c r="O14" s="82">
        <v>1</v>
      </c>
      <c r="P14" s="82">
        <v>8</v>
      </c>
      <c r="Q14" s="83" t="s">
        <v>348</v>
      </c>
      <c r="R14" s="83" t="s">
        <v>349</v>
      </c>
      <c r="S14" s="83" t="s">
        <v>350</v>
      </c>
      <c r="T14" s="83"/>
      <c r="U14" s="79" t="s">
        <v>40</v>
      </c>
      <c r="V14" s="79" t="s">
        <v>351</v>
      </c>
      <c r="W14" s="84"/>
      <c r="X14" s="85">
        <v>0.47399999999999998</v>
      </c>
      <c r="Y14" s="86">
        <v>3.875E-3</v>
      </c>
      <c r="Z14" s="80" t="str">
        <f t="shared" ref="Z14:Z77" si="5">IF(OR(E14="",K14=""),"",E14*K14)</f>
        <v/>
      </c>
      <c r="AA14" s="80" t="str">
        <f t="shared" ref="AA14:AA77" si="6">IF(OR(E14="",X14=""),"",X14*E14)</f>
        <v/>
      </c>
      <c r="AB14" s="87" t="str">
        <f t="shared" ref="AB14:AB77" si="7">IF(OR(E14="",Y14=""),"",E14*Y14)</f>
        <v/>
      </c>
    </row>
    <row r="15" spans="1:28" s="88" customFormat="1" ht="75" customHeight="1" x14ac:dyDescent="0.2">
      <c r="A15" s="76" t="s">
        <v>356</v>
      </c>
      <c r="B15" s="77" t="s">
        <v>357</v>
      </c>
      <c r="C15" s="129" t="s">
        <v>358</v>
      </c>
      <c r="D15" s="128"/>
      <c r="E15" s="78"/>
      <c r="F15" s="79" t="s">
        <v>39</v>
      </c>
      <c r="G15" s="80">
        <v>1645.86</v>
      </c>
      <c r="H15" s="80">
        <v>1371.55</v>
      </c>
      <c r="I15" s="80">
        <f t="shared" si="1"/>
        <v>1053.3503999999998</v>
      </c>
      <c r="J15" s="80">
        <f t="shared" si="2"/>
        <v>1234.395</v>
      </c>
      <c r="K15" s="81">
        <f t="shared" si="3"/>
        <v>1053.3504</v>
      </c>
      <c r="L15" s="81">
        <f t="shared" si="4"/>
        <v>877.79200000000003</v>
      </c>
      <c r="M15" s="80" t="s">
        <v>1187</v>
      </c>
      <c r="N15" s="82">
        <v>1</v>
      </c>
      <c r="O15" s="82">
        <v>1</v>
      </c>
      <c r="P15" s="82">
        <v>12</v>
      </c>
      <c r="Q15" s="83" t="s">
        <v>348</v>
      </c>
      <c r="R15" s="83" t="s">
        <v>349</v>
      </c>
      <c r="S15" s="83" t="s">
        <v>350</v>
      </c>
      <c r="T15" s="83"/>
      <c r="U15" s="79" t="s">
        <v>40</v>
      </c>
      <c r="V15" s="79" t="s">
        <v>351</v>
      </c>
      <c r="W15" s="84"/>
      <c r="X15" s="85">
        <v>0.65200000000000002</v>
      </c>
      <c r="Y15" s="86">
        <v>4.9529999999999999E-3</v>
      </c>
      <c r="Z15" s="80" t="str">
        <f t="shared" si="5"/>
        <v/>
      </c>
      <c r="AA15" s="80" t="str">
        <f t="shared" si="6"/>
        <v/>
      </c>
      <c r="AB15" s="87" t="str">
        <f t="shared" si="7"/>
        <v/>
      </c>
    </row>
    <row r="16" spans="1:28" s="88" customFormat="1" ht="75" customHeight="1" x14ac:dyDescent="0.2">
      <c r="A16" s="76" t="s">
        <v>359</v>
      </c>
      <c r="B16" s="77" t="s">
        <v>360</v>
      </c>
      <c r="C16" s="129" t="s">
        <v>361</v>
      </c>
      <c r="D16" s="128"/>
      <c r="E16" s="78"/>
      <c r="F16" s="79" t="s">
        <v>39</v>
      </c>
      <c r="G16" s="80">
        <v>1627.47</v>
      </c>
      <c r="H16" s="80">
        <v>1356.23</v>
      </c>
      <c r="I16" s="80">
        <f t="shared" si="1"/>
        <v>1041.5808000000002</v>
      </c>
      <c r="J16" s="80">
        <f t="shared" si="2"/>
        <v>1220.6025</v>
      </c>
      <c r="K16" s="81">
        <f t="shared" si="3"/>
        <v>1041.5808</v>
      </c>
      <c r="L16" s="81">
        <f t="shared" si="4"/>
        <v>867.98720000000003</v>
      </c>
      <c r="M16" s="80" t="s">
        <v>1187</v>
      </c>
      <c r="N16" s="82">
        <v>1</v>
      </c>
      <c r="O16" s="82">
        <v>1</v>
      </c>
      <c r="P16" s="82">
        <v>8</v>
      </c>
      <c r="Q16" s="83" t="s">
        <v>348</v>
      </c>
      <c r="R16" s="83" t="s">
        <v>349</v>
      </c>
      <c r="S16" s="83" t="s">
        <v>350</v>
      </c>
      <c r="T16" s="83"/>
      <c r="U16" s="79" t="s">
        <v>40</v>
      </c>
      <c r="V16" s="79" t="s">
        <v>351</v>
      </c>
      <c r="W16" s="84"/>
      <c r="X16" s="85">
        <v>0.65</v>
      </c>
      <c r="Y16" s="86">
        <v>5.1440000000000001E-3</v>
      </c>
      <c r="Z16" s="80" t="str">
        <f t="shared" si="5"/>
        <v/>
      </c>
      <c r="AA16" s="80" t="str">
        <f t="shared" si="6"/>
        <v/>
      </c>
      <c r="AB16" s="87" t="str">
        <f t="shared" si="7"/>
        <v/>
      </c>
    </row>
    <row r="17" spans="1:28" s="88" customFormat="1" ht="75" customHeight="1" x14ac:dyDescent="0.2">
      <c r="A17" s="76" t="s">
        <v>362</v>
      </c>
      <c r="B17" s="77" t="s">
        <v>363</v>
      </c>
      <c r="C17" s="129" t="s">
        <v>364</v>
      </c>
      <c r="D17" s="128"/>
      <c r="E17" s="78"/>
      <c r="F17" s="79" t="s">
        <v>39</v>
      </c>
      <c r="G17" s="80">
        <v>1185.19</v>
      </c>
      <c r="H17" s="80">
        <v>987.66</v>
      </c>
      <c r="I17" s="80">
        <f t="shared" si="1"/>
        <v>758.52160000000003</v>
      </c>
      <c r="J17" s="80">
        <f t="shared" si="2"/>
        <v>888.89250000000004</v>
      </c>
      <c r="K17" s="81">
        <f t="shared" si="3"/>
        <v>758.52160000000003</v>
      </c>
      <c r="L17" s="81">
        <f t="shared" si="4"/>
        <v>632.10239999999999</v>
      </c>
      <c r="M17" s="80" t="s">
        <v>1187</v>
      </c>
      <c r="N17" s="82">
        <v>1</v>
      </c>
      <c r="O17" s="82">
        <v>1</v>
      </c>
      <c r="P17" s="82">
        <v>20</v>
      </c>
      <c r="Q17" s="83" t="s">
        <v>348</v>
      </c>
      <c r="R17" s="83" t="s">
        <v>349</v>
      </c>
      <c r="S17" s="83" t="s">
        <v>350</v>
      </c>
      <c r="T17" s="83"/>
      <c r="U17" s="79" t="s">
        <v>40</v>
      </c>
      <c r="V17" s="79" t="s">
        <v>351</v>
      </c>
      <c r="W17" s="84"/>
      <c r="X17" s="85">
        <v>0.16600000000000001</v>
      </c>
      <c r="Y17" s="86">
        <v>1.4469999999999999E-3</v>
      </c>
      <c r="Z17" s="80" t="str">
        <f t="shared" si="5"/>
        <v/>
      </c>
      <c r="AA17" s="80" t="str">
        <f t="shared" si="6"/>
        <v/>
      </c>
      <c r="AB17" s="87" t="str">
        <f t="shared" si="7"/>
        <v/>
      </c>
    </row>
    <row r="18" spans="1:28" s="88" customFormat="1" ht="75" customHeight="1" x14ac:dyDescent="0.2">
      <c r="A18" s="76" t="s">
        <v>365</v>
      </c>
      <c r="B18" s="77" t="s">
        <v>366</v>
      </c>
      <c r="C18" s="129" t="s">
        <v>364</v>
      </c>
      <c r="D18" s="128"/>
      <c r="E18" s="78"/>
      <c r="F18" s="79" t="s">
        <v>39</v>
      </c>
      <c r="G18" s="80">
        <v>1185.19</v>
      </c>
      <c r="H18" s="80">
        <v>987.66</v>
      </c>
      <c r="I18" s="80">
        <f t="shared" si="1"/>
        <v>758.52160000000003</v>
      </c>
      <c r="J18" s="80">
        <f t="shared" si="2"/>
        <v>888.89250000000004</v>
      </c>
      <c r="K18" s="81">
        <f t="shared" si="3"/>
        <v>758.52160000000003</v>
      </c>
      <c r="L18" s="81">
        <f t="shared" si="4"/>
        <v>632.10239999999999</v>
      </c>
      <c r="M18" s="80" t="s">
        <v>1187</v>
      </c>
      <c r="N18" s="82">
        <v>1</v>
      </c>
      <c r="O18" s="82">
        <v>1</v>
      </c>
      <c r="P18" s="82">
        <v>20</v>
      </c>
      <c r="Q18" s="83" t="s">
        <v>348</v>
      </c>
      <c r="R18" s="83" t="s">
        <v>349</v>
      </c>
      <c r="S18" s="83" t="s">
        <v>350</v>
      </c>
      <c r="T18" s="83"/>
      <c r="U18" s="79" t="s">
        <v>40</v>
      </c>
      <c r="V18" s="79" t="s">
        <v>351</v>
      </c>
      <c r="W18" s="84"/>
      <c r="X18" s="85">
        <v>0.155</v>
      </c>
      <c r="Y18" s="86">
        <v>1.3829999999999999E-3</v>
      </c>
      <c r="Z18" s="80" t="str">
        <f t="shared" si="5"/>
        <v/>
      </c>
      <c r="AA18" s="80" t="str">
        <f t="shared" si="6"/>
        <v/>
      </c>
      <c r="AB18" s="87" t="str">
        <f t="shared" si="7"/>
        <v/>
      </c>
    </row>
    <row r="19" spans="1:28" s="88" customFormat="1" ht="75" customHeight="1" x14ac:dyDescent="0.2">
      <c r="A19" s="76" t="s">
        <v>367</v>
      </c>
      <c r="B19" s="77" t="s">
        <v>368</v>
      </c>
      <c r="C19" s="129" t="s">
        <v>369</v>
      </c>
      <c r="D19" s="128"/>
      <c r="E19" s="78"/>
      <c r="F19" s="79" t="s">
        <v>39</v>
      </c>
      <c r="G19" s="80">
        <v>1691.21</v>
      </c>
      <c r="H19" s="80">
        <v>1409.34</v>
      </c>
      <c r="I19" s="80">
        <f t="shared" si="1"/>
        <v>1082.3744000000002</v>
      </c>
      <c r="J19" s="80">
        <f t="shared" si="2"/>
        <v>1268.4075</v>
      </c>
      <c r="K19" s="81">
        <f t="shared" si="3"/>
        <v>1082.3744000000002</v>
      </c>
      <c r="L19" s="81">
        <f t="shared" si="4"/>
        <v>901.97759999999994</v>
      </c>
      <c r="M19" s="80" t="s">
        <v>1187</v>
      </c>
      <c r="N19" s="82">
        <v>1</v>
      </c>
      <c r="O19" s="82">
        <v>1</v>
      </c>
      <c r="P19" s="82">
        <v>20</v>
      </c>
      <c r="Q19" s="83" t="s">
        <v>348</v>
      </c>
      <c r="R19" s="83" t="s">
        <v>349</v>
      </c>
      <c r="S19" s="83" t="s">
        <v>350</v>
      </c>
      <c r="T19" s="83"/>
      <c r="U19" s="79" t="s">
        <v>40</v>
      </c>
      <c r="V19" s="79" t="s">
        <v>351</v>
      </c>
      <c r="W19" s="84"/>
      <c r="X19" s="85">
        <v>0.27</v>
      </c>
      <c r="Y19" s="86">
        <v>2.5798499999999999E-3</v>
      </c>
      <c r="Z19" s="80" t="str">
        <f t="shared" si="5"/>
        <v/>
      </c>
      <c r="AA19" s="80" t="str">
        <f t="shared" si="6"/>
        <v/>
      </c>
      <c r="AB19" s="87" t="str">
        <f t="shared" si="7"/>
        <v/>
      </c>
    </row>
    <row r="20" spans="1:28" s="88" customFormat="1" ht="75" customHeight="1" x14ac:dyDescent="0.2">
      <c r="A20" s="76" t="s">
        <v>370</v>
      </c>
      <c r="B20" s="77" t="s">
        <v>371</v>
      </c>
      <c r="C20" s="129" t="s">
        <v>369</v>
      </c>
      <c r="D20" s="128"/>
      <c r="E20" s="78"/>
      <c r="F20" s="79" t="s">
        <v>39</v>
      </c>
      <c r="G20" s="80">
        <v>1691.21</v>
      </c>
      <c r="H20" s="80">
        <v>1409.34</v>
      </c>
      <c r="I20" s="80">
        <f t="shared" si="1"/>
        <v>1082.3744000000002</v>
      </c>
      <c r="J20" s="80">
        <f t="shared" si="2"/>
        <v>1268.4075</v>
      </c>
      <c r="K20" s="81">
        <f t="shared" si="3"/>
        <v>1082.3744000000002</v>
      </c>
      <c r="L20" s="81">
        <f t="shared" si="4"/>
        <v>901.97759999999994</v>
      </c>
      <c r="M20" s="80" t="s">
        <v>1187</v>
      </c>
      <c r="N20" s="82">
        <v>1</v>
      </c>
      <c r="O20" s="82">
        <v>1</v>
      </c>
      <c r="P20" s="82">
        <v>20</v>
      </c>
      <c r="Q20" s="83" t="s">
        <v>348</v>
      </c>
      <c r="R20" s="83" t="s">
        <v>349</v>
      </c>
      <c r="S20" s="83" t="s">
        <v>350</v>
      </c>
      <c r="T20" s="83"/>
      <c r="U20" s="79" t="s">
        <v>40</v>
      </c>
      <c r="V20" s="79" t="s">
        <v>351</v>
      </c>
      <c r="W20" s="84"/>
      <c r="X20" s="85">
        <v>0.28100000000000003</v>
      </c>
      <c r="Y20" s="86">
        <v>2.1329999999999999E-3</v>
      </c>
      <c r="Z20" s="80" t="str">
        <f t="shared" si="5"/>
        <v/>
      </c>
      <c r="AA20" s="80" t="str">
        <f t="shared" si="6"/>
        <v/>
      </c>
      <c r="AB20" s="87" t="str">
        <f t="shared" si="7"/>
        <v/>
      </c>
    </row>
    <row r="21" spans="1:28" s="88" customFormat="1" ht="75" customHeight="1" x14ac:dyDescent="0.2">
      <c r="A21" s="76" t="s">
        <v>372</v>
      </c>
      <c r="B21" s="77" t="s">
        <v>373</v>
      </c>
      <c r="C21" s="129" t="s">
        <v>374</v>
      </c>
      <c r="D21" s="128"/>
      <c r="E21" s="78"/>
      <c r="F21" s="79" t="s">
        <v>39</v>
      </c>
      <c r="G21" s="80">
        <v>2130.66</v>
      </c>
      <c r="H21" s="80">
        <v>1775.55</v>
      </c>
      <c r="I21" s="80">
        <f t="shared" si="1"/>
        <v>1363.6223999999997</v>
      </c>
      <c r="J21" s="80">
        <f t="shared" si="2"/>
        <v>1597.9949999999999</v>
      </c>
      <c r="K21" s="81">
        <f t="shared" si="3"/>
        <v>1363.6224</v>
      </c>
      <c r="L21" s="81">
        <f t="shared" si="4"/>
        <v>1136.3520000000001</v>
      </c>
      <c r="M21" s="80" t="s">
        <v>1187</v>
      </c>
      <c r="N21" s="82">
        <v>1</v>
      </c>
      <c r="O21" s="82">
        <v>1</v>
      </c>
      <c r="P21" s="82">
        <v>20</v>
      </c>
      <c r="Q21" s="83" t="s">
        <v>348</v>
      </c>
      <c r="R21" s="83" t="s">
        <v>349</v>
      </c>
      <c r="S21" s="83" t="s">
        <v>350</v>
      </c>
      <c r="T21" s="83"/>
      <c r="U21" s="79" t="s">
        <v>40</v>
      </c>
      <c r="V21" s="79" t="s">
        <v>351</v>
      </c>
      <c r="W21" s="84"/>
      <c r="X21" s="85">
        <v>0.317</v>
      </c>
      <c r="Y21" s="86">
        <v>2.196E-3</v>
      </c>
      <c r="Z21" s="80" t="str">
        <f t="shared" si="5"/>
        <v/>
      </c>
      <c r="AA21" s="80" t="str">
        <f t="shared" si="6"/>
        <v/>
      </c>
      <c r="AB21" s="87" t="str">
        <f t="shared" si="7"/>
        <v/>
      </c>
    </row>
    <row r="22" spans="1:28" s="88" customFormat="1" ht="75" customHeight="1" x14ac:dyDescent="0.2">
      <c r="A22" s="76" t="s">
        <v>375</v>
      </c>
      <c r="B22" s="77" t="s">
        <v>376</v>
      </c>
      <c r="C22" s="129" t="s">
        <v>374</v>
      </c>
      <c r="D22" s="128"/>
      <c r="E22" s="78"/>
      <c r="F22" s="79" t="s">
        <v>39</v>
      </c>
      <c r="G22" s="80">
        <v>2130.66</v>
      </c>
      <c r="H22" s="80">
        <v>1775.55</v>
      </c>
      <c r="I22" s="80">
        <f t="shared" si="1"/>
        <v>1363.6223999999997</v>
      </c>
      <c r="J22" s="80">
        <f t="shared" si="2"/>
        <v>1597.9949999999999</v>
      </c>
      <c r="K22" s="81">
        <f t="shared" si="3"/>
        <v>1363.6224</v>
      </c>
      <c r="L22" s="81">
        <f t="shared" si="4"/>
        <v>1136.3520000000001</v>
      </c>
      <c r="M22" s="80" t="s">
        <v>1187</v>
      </c>
      <c r="N22" s="82">
        <v>1</v>
      </c>
      <c r="O22" s="82">
        <v>1</v>
      </c>
      <c r="P22" s="82">
        <v>20</v>
      </c>
      <c r="Q22" s="83" t="s">
        <v>348</v>
      </c>
      <c r="R22" s="83" t="s">
        <v>349</v>
      </c>
      <c r="S22" s="83" t="s">
        <v>350</v>
      </c>
      <c r="T22" s="83"/>
      <c r="U22" s="79" t="s">
        <v>40</v>
      </c>
      <c r="V22" s="79" t="s">
        <v>351</v>
      </c>
      <c r="W22" s="84"/>
      <c r="X22" s="85">
        <v>0.28999999999999998</v>
      </c>
      <c r="Y22" s="86">
        <v>2.6459999999999999E-3</v>
      </c>
      <c r="Z22" s="80" t="str">
        <f t="shared" si="5"/>
        <v/>
      </c>
      <c r="AA22" s="80" t="str">
        <f t="shared" si="6"/>
        <v/>
      </c>
      <c r="AB22" s="87" t="str">
        <f t="shared" si="7"/>
        <v/>
      </c>
    </row>
    <row r="23" spans="1:28" s="88" customFormat="1" ht="75" customHeight="1" x14ac:dyDescent="0.2">
      <c r="A23" s="76" t="s">
        <v>377</v>
      </c>
      <c r="B23" s="77" t="s">
        <v>378</v>
      </c>
      <c r="C23" s="129" t="s">
        <v>379</v>
      </c>
      <c r="D23" s="128"/>
      <c r="E23" s="78"/>
      <c r="F23" s="79" t="s">
        <v>39</v>
      </c>
      <c r="G23" s="80">
        <v>2037.43</v>
      </c>
      <c r="H23" s="80">
        <v>1697.86</v>
      </c>
      <c r="I23" s="80">
        <f t="shared" si="1"/>
        <v>1303.9552000000001</v>
      </c>
      <c r="J23" s="80">
        <f t="shared" si="2"/>
        <v>1528.0725</v>
      </c>
      <c r="K23" s="81">
        <f t="shared" si="3"/>
        <v>1303.9552000000001</v>
      </c>
      <c r="L23" s="81">
        <f t="shared" si="4"/>
        <v>1086.6304</v>
      </c>
      <c r="M23" s="80" t="s">
        <v>1187</v>
      </c>
      <c r="N23" s="82">
        <v>1</v>
      </c>
      <c r="O23" s="82">
        <v>1</v>
      </c>
      <c r="P23" s="82">
        <v>12</v>
      </c>
      <c r="Q23" s="83" t="s">
        <v>348</v>
      </c>
      <c r="R23" s="83" t="s">
        <v>349</v>
      </c>
      <c r="S23" s="83" t="s">
        <v>350</v>
      </c>
      <c r="T23" s="83"/>
      <c r="U23" s="79" t="s">
        <v>40</v>
      </c>
      <c r="V23" s="79" t="s">
        <v>351</v>
      </c>
      <c r="W23" s="84"/>
      <c r="X23" s="85">
        <v>0.47899999999999998</v>
      </c>
      <c r="Y23" s="86">
        <v>2.7780000000000001E-3</v>
      </c>
      <c r="Z23" s="80" t="str">
        <f t="shared" si="5"/>
        <v/>
      </c>
      <c r="AA23" s="80" t="str">
        <f t="shared" si="6"/>
        <v/>
      </c>
      <c r="AB23" s="87" t="str">
        <f t="shared" si="7"/>
        <v/>
      </c>
    </row>
    <row r="24" spans="1:28" s="88" customFormat="1" ht="75" customHeight="1" x14ac:dyDescent="0.2">
      <c r="A24" s="76" t="s">
        <v>380</v>
      </c>
      <c r="B24" s="77" t="s">
        <v>381</v>
      </c>
      <c r="C24" s="129" t="s">
        <v>379</v>
      </c>
      <c r="D24" s="128"/>
      <c r="E24" s="78"/>
      <c r="F24" s="79" t="s">
        <v>39</v>
      </c>
      <c r="G24" s="80">
        <v>2037.43</v>
      </c>
      <c r="H24" s="80">
        <v>1697.86</v>
      </c>
      <c r="I24" s="80">
        <f t="shared" si="1"/>
        <v>1303.9552000000001</v>
      </c>
      <c r="J24" s="80">
        <f t="shared" si="2"/>
        <v>1528.0725</v>
      </c>
      <c r="K24" s="81">
        <f t="shared" si="3"/>
        <v>1303.9552000000001</v>
      </c>
      <c r="L24" s="81">
        <f t="shared" si="4"/>
        <v>1086.6304</v>
      </c>
      <c r="M24" s="80" t="s">
        <v>1187</v>
      </c>
      <c r="N24" s="82">
        <v>1</v>
      </c>
      <c r="O24" s="82">
        <v>1</v>
      </c>
      <c r="P24" s="82">
        <v>12</v>
      </c>
      <c r="Q24" s="83" t="s">
        <v>348</v>
      </c>
      <c r="R24" s="83" t="s">
        <v>349</v>
      </c>
      <c r="S24" s="83" t="s">
        <v>350</v>
      </c>
      <c r="T24" s="83"/>
      <c r="U24" s="79" t="s">
        <v>40</v>
      </c>
      <c r="V24" s="79" t="s">
        <v>351</v>
      </c>
      <c r="W24" s="84"/>
      <c r="X24" s="85">
        <v>0.49</v>
      </c>
      <c r="Y24" s="86">
        <v>2.9160000000000002E-3</v>
      </c>
      <c r="Z24" s="80" t="str">
        <f t="shared" si="5"/>
        <v/>
      </c>
      <c r="AA24" s="80" t="str">
        <f t="shared" si="6"/>
        <v/>
      </c>
      <c r="AB24" s="87" t="str">
        <f t="shared" si="7"/>
        <v/>
      </c>
    </row>
    <row r="25" spans="1:28" s="88" customFormat="1" ht="75" customHeight="1" x14ac:dyDescent="0.2">
      <c r="A25" s="76" t="s">
        <v>382</v>
      </c>
      <c r="B25" s="77" t="s">
        <v>383</v>
      </c>
      <c r="C25" s="129" t="s">
        <v>384</v>
      </c>
      <c r="D25" s="128"/>
      <c r="E25" s="78"/>
      <c r="F25" s="79" t="s">
        <v>39</v>
      </c>
      <c r="G25" s="80">
        <v>3080.18</v>
      </c>
      <c r="H25" s="80">
        <v>2566.8200000000002</v>
      </c>
      <c r="I25" s="80">
        <f t="shared" si="1"/>
        <v>1971.3151999999998</v>
      </c>
      <c r="J25" s="80">
        <f t="shared" si="2"/>
        <v>2310.1349999999998</v>
      </c>
      <c r="K25" s="81">
        <f t="shared" si="3"/>
        <v>1971.3152</v>
      </c>
      <c r="L25" s="81">
        <f t="shared" si="4"/>
        <v>1642.7648000000002</v>
      </c>
      <c r="M25" s="80" t="s">
        <v>1187</v>
      </c>
      <c r="N25" s="82">
        <v>1</v>
      </c>
      <c r="O25" s="82">
        <v>1</v>
      </c>
      <c r="P25" s="82">
        <v>12</v>
      </c>
      <c r="Q25" s="83" t="s">
        <v>348</v>
      </c>
      <c r="R25" s="83" t="s">
        <v>349</v>
      </c>
      <c r="S25" s="83" t="s">
        <v>350</v>
      </c>
      <c r="T25" s="83"/>
      <c r="U25" s="79" t="s">
        <v>40</v>
      </c>
      <c r="V25" s="79" t="s">
        <v>351</v>
      </c>
      <c r="W25" s="84"/>
      <c r="X25" s="85">
        <v>0.873</v>
      </c>
      <c r="Y25" s="86">
        <v>5.4599999999999996E-3</v>
      </c>
      <c r="Z25" s="80" t="str">
        <f t="shared" si="5"/>
        <v/>
      </c>
      <c r="AA25" s="80" t="str">
        <f t="shared" si="6"/>
        <v/>
      </c>
      <c r="AB25" s="87" t="str">
        <f t="shared" si="7"/>
        <v/>
      </c>
    </row>
    <row r="26" spans="1:28" s="88" customFormat="1" ht="75" customHeight="1" x14ac:dyDescent="0.2">
      <c r="A26" s="76" t="s">
        <v>385</v>
      </c>
      <c r="B26" s="77" t="s">
        <v>386</v>
      </c>
      <c r="C26" s="129" t="s">
        <v>384</v>
      </c>
      <c r="D26" s="128"/>
      <c r="E26" s="78"/>
      <c r="F26" s="79" t="s">
        <v>39</v>
      </c>
      <c r="G26" s="80">
        <v>3080.18</v>
      </c>
      <c r="H26" s="80">
        <v>2566.8200000000002</v>
      </c>
      <c r="I26" s="80">
        <f t="shared" si="1"/>
        <v>1971.3151999999998</v>
      </c>
      <c r="J26" s="80">
        <f t="shared" si="2"/>
        <v>2310.1349999999998</v>
      </c>
      <c r="K26" s="81">
        <f t="shared" si="3"/>
        <v>1971.3152</v>
      </c>
      <c r="L26" s="81">
        <f t="shared" si="4"/>
        <v>1642.7648000000002</v>
      </c>
      <c r="M26" s="80" t="s">
        <v>1187</v>
      </c>
      <c r="N26" s="82">
        <v>1</v>
      </c>
      <c r="O26" s="82">
        <v>1</v>
      </c>
      <c r="P26" s="82">
        <v>12</v>
      </c>
      <c r="Q26" s="83" t="s">
        <v>348</v>
      </c>
      <c r="R26" s="83" t="s">
        <v>349</v>
      </c>
      <c r="S26" s="83" t="s">
        <v>350</v>
      </c>
      <c r="T26" s="83"/>
      <c r="U26" s="79" t="s">
        <v>40</v>
      </c>
      <c r="V26" s="79" t="s">
        <v>351</v>
      </c>
      <c r="W26" s="84"/>
      <c r="X26" s="85">
        <v>0.89</v>
      </c>
      <c r="Y26" s="86">
        <v>5.9049999999999997E-3</v>
      </c>
      <c r="Z26" s="80" t="str">
        <f t="shared" si="5"/>
        <v/>
      </c>
      <c r="AA26" s="80" t="str">
        <f t="shared" si="6"/>
        <v/>
      </c>
      <c r="AB26" s="87" t="str">
        <f t="shared" si="7"/>
        <v/>
      </c>
    </row>
    <row r="27" spans="1:28" s="88" customFormat="1" ht="75" customHeight="1" x14ac:dyDescent="0.2">
      <c r="A27" s="76" t="s">
        <v>387</v>
      </c>
      <c r="B27" s="77" t="s">
        <v>388</v>
      </c>
      <c r="C27" s="129" t="s">
        <v>389</v>
      </c>
      <c r="D27" s="128"/>
      <c r="E27" s="78"/>
      <c r="F27" s="79" t="s">
        <v>39</v>
      </c>
      <c r="G27" s="80">
        <v>3438.89</v>
      </c>
      <c r="H27" s="80">
        <v>2865.74</v>
      </c>
      <c r="I27" s="80">
        <f t="shared" si="1"/>
        <v>2200.8896</v>
      </c>
      <c r="J27" s="80">
        <f t="shared" si="2"/>
        <v>2579.1675</v>
      </c>
      <c r="K27" s="81">
        <f t="shared" si="3"/>
        <v>2200.8896</v>
      </c>
      <c r="L27" s="81">
        <f t="shared" si="4"/>
        <v>1834.0735999999999</v>
      </c>
      <c r="M27" s="80" t="s">
        <v>1187</v>
      </c>
      <c r="N27" s="82">
        <v>1</v>
      </c>
      <c r="O27" s="82">
        <v>1</v>
      </c>
      <c r="P27" s="82">
        <v>12</v>
      </c>
      <c r="Q27" s="83" t="s">
        <v>348</v>
      </c>
      <c r="R27" s="83" t="s">
        <v>349</v>
      </c>
      <c r="S27" s="83" t="s">
        <v>350</v>
      </c>
      <c r="T27" s="83"/>
      <c r="U27" s="79" t="s">
        <v>40</v>
      </c>
      <c r="V27" s="79" t="s">
        <v>351</v>
      </c>
      <c r="W27" s="84"/>
      <c r="X27" s="85">
        <v>1.0880000000000001</v>
      </c>
      <c r="Y27" s="86">
        <v>7.3499999999999998E-3</v>
      </c>
      <c r="Z27" s="80" t="str">
        <f t="shared" si="5"/>
        <v/>
      </c>
      <c r="AA27" s="80" t="str">
        <f t="shared" si="6"/>
        <v/>
      </c>
      <c r="AB27" s="87" t="str">
        <f t="shared" si="7"/>
        <v/>
      </c>
    </row>
    <row r="28" spans="1:28" s="88" customFormat="1" ht="75" customHeight="1" x14ac:dyDescent="0.2">
      <c r="A28" s="76" t="s">
        <v>390</v>
      </c>
      <c r="B28" s="77" t="s">
        <v>391</v>
      </c>
      <c r="C28" s="129" t="s">
        <v>389</v>
      </c>
      <c r="D28" s="128"/>
      <c r="E28" s="78"/>
      <c r="F28" s="79" t="s">
        <v>39</v>
      </c>
      <c r="G28" s="80">
        <v>3438.89</v>
      </c>
      <c r="H28" s="80">
        <v>2865.74</v>
      </c>
      <c r="I28" s="80">
        <f t="shared" si="1"/>
        <v>2200.8896</v>
      </c>
      <c r="J28" s="80">
        <f t="shared" si="2"/>
        <v>2579.1675</v>
      </c>
      <c r="K28" s="81">
        <f t="shared" si="3"/>
        <v>2200.8896</v>
      </c>
      <c r="L28" s="81">
        <f t="shared" si="4"/>
        <v>1834.0735999999999</v>
      </c>
      <c r="M28" s="80" t="s">
        <v>1187</v>
      </c>
      <c r="N28" s="82">
        <v>1</v>
      </c>
      <c r="O28" s="82">
        <v>1</v>
      </c>
      <c r="P28" s="82">
        <v>12</v>
      </c>
      <c r="Q28" s="83" t="s">
        <v>348</v>
      </c>
      <c r="R28" s="83" t="s">
        <v>349</v>
      </c>
      <c r="S28" s="83" t="s">
        <v>350</v>
      </c>
      <c r="T28" s="83"/>
      <c r="U28" s="79" t="s">
        <v>40</v>
      </c>
      <c r="V28" s="79" t="s">
        <v>351</v>
      </c>
      <c r="W28" s="84"/>
      <c r="X28" s="85">
        <v>1.042</v>
      </c>
      <c r="Y28" s="86">
        <v>6.8250000000000003E-3</v>
      </c>
      <c r="Z28" s="80" t="str">
        <f t="shared" si="5"/>
        <v/>
      </c>
      <c r="AA28" s="80" t="str">
        <f t="shared" si="6"/>
        <v/>
      </c>
      <c r="AB28" s="87" t="str">
        <f t="shared" si="7"/>
        <v/>
      </c>
    </row>
    <row r="29" spans="1:28" s="88" customFormat="1" ht="75" customHeight="1" x14ac:dyDescent="0.2">
      <c r="A29" s="76" t="s">
        <v>392</v>
      </c>
      <c r="B29" s="77" t="s">
        <v>393</v>
      </c>
      <c r="C29" s="129" t="s">
        <v>394</v>
      </c>
      <c r="D29" s="128"/>
      <c r="E29" s="78"/>
      <c r="F29" s="79" t="s">
        <v>39</v>
      </c>
      <c r="G29" s="80">
        <v>10794.83</v>
      </c>
      <c r="H29" s="80">
        <v>8995.69</v>
      </c>
      <c r="I29" s="80">
        <f t="shared" si="1"/>
        <v>6908.6911999999993</v>
      </c>
      <c r="J29" s="80">
        <f t="shared" si="2"/>
        <v>8096.1224999999995</v>
      </c>
      <c r="K29" s="81">
        <f t="shared" si="3"/>
        <v>6908.6912000000002</v>
      </c>
      <c r="L29" s="81">
        <f t="shared" si="4"/>
        <v>5757.2416000000003</v>
      </c>
      <c r="M29" s="80" t="s">
        <v>1187</v>
      </c>
      <c r="N29" s="82">
        <v>1</v>
      </c>
      <c r="O29" s="82">
        <v>1</v>
      </c>
      <c r="P29" s="82">
        <v>12</v>
      </c>
      <c r="Q29" s="83" t="s">
        <v>348</v>
      </c>
      <c r="R29" s="83" t="s">
        <v>349</v>
      </c>
      <c r="S29" s="83" t="s">
        <v>350</v>
      </c>
      <c r="T29" s="83"/>
      <c r="U29" s="79" t="s">
        <v>40</v>
      </c>
      <c r="V29" s="79" t="s">
        <v>351</v>
      </c>
      <c r="W29" s="84"/>
      <c r="X29" s="85">
        <v>1.139</v>
      </c>
      <c r="Y29" s="86">
        <v>5.032E-3</v>
      </c>
      <c r="Z29" s="80" t="str">
        <f t="shared" si="5"/>
        <v/>
      </c>
      <c r="AA29" s="80" t="str">
        <f t="shared" si="6"/>
        <v/>
      </c>
      <c r="AB29" s="87" t="str">
        <f t="shared" si="7"/>
        <v/>
      </c>
    </row>
    <row r="30" spans="1:28" s="88" customFormat="1" ht="75" customHeight="1" x14ac:dyDescent="0.2">
      <c r="A30" s="76" t="s">
        <v>395</v>
      </c>
      <c r="B30" s="77" t="s">
        <v>396</v>
      </c>
      <c r="C30" s="129" t="s">
        <v>394</v>
      </c>
      <c r="D30" s="128"/>
      <c r="E30" s="78"/>
      <c r="F30" s="79" t="s">
        <v>39</v>
      </c>
      <c r="G30" s="80">
        <v>10794.83</v>
      </c>
      <c r="H30" s="80">
        <v>8995.69</v>
      </c>
      <c r="I30" s="80">
        <f t="shared" si="1"/>
        <v>6908.6911999999993</v>
      </c>
      <c r="J30" s="80">
        <f t="shared" si="2"/>
        <v>8096.1224999999995</v>
      </c>
      <c r="K30" s="81">
        <f t="shared" si="3"/>
        <v>6908.6912000000002</v>
      </c>
      <c r="L30" s="81">
        <f t="shared" si="4"/>
        <v>5757.2416000000003</v>
      </c>
      <c r="M30" s="80" t="s">
        <v>1187</v>
      </c>
      <c r="N30" s="82">
        <v>1</v>
      </c>
      <c r="O30" s="82">
        <v>1</v>
      </c>
      <c r="P30" s="82">
        <v>12</v>
      </c>
      <c r="Q30" s="83" t="s">
        <v>348</v>
      </c>
      <c r="R30" s="83" t="s">
        <v>349</v>
      </c>
      <c r="S30" s="83" t="s">
        <v>350</v>
      </c>
      <c r="T30" s="83"/>
      <c r="U30" s="79" t="s">
        <v>40</v>
      </c>
      <c r="V30" s="79" t="s">
        <v>351</v>
      </c>
      <c r="W30" s="84"/>
      <c r="X30" s="85">
        <v>1.04</v>
      </c>
      <c r="Y30" s="86">
        <v>5.2272000000000004E-3</v>
      </c>
      <c r="Z30" s="80" t="str">
        <f t="shared" si="5"/>
        <v/>
      </c>
      <c r="AA30" s="80" t="str">
        <f t="shared" si="6"/>
        <v/>
      </c>
      <c r="AB30" s="87" t="str">
        <f t="shared" si="7"/>
        <v/>
      </c>
    </row>
    <row r="31" spans="1:28" s="88" customFormat="1" ht="75" customHeight="1" x14ac:dyDescent="0.2">
      <c r="A31" s="76" t="s">
        <v>397</v>
      </c>
      <c r="B31" s="77" t="s">
        <v>398</v>
      </c>
      <c r="C31" s="129" t="s">
        <v>399</v>
      </c>
      <c r="D31" s="128"/>
      <c r="E31" s="78"/>
      <c r="F31" s="79" t="s">
        <v>39</v>
      </c>
      <c r="G31" s="80">
        <v>3958.19</v>
      </c>
      <c r="H31" s="80">
        <v>3298.49</v>
      </c>
      <c r="I31" s="80">
        <f t="shared" si="1"/>
        <v>2533.2416000000003</v>
      </c>
      <c r="J31" s="80">
        <f t="shared" si="2"/>
        <v>2968.6424999999999</v>
      </c>
      <c r="K31" s="81">
        <f t="shared" si="3"/>
        <v>2533.2416000000003</v>
      </c>
      <c r="L31" s="81">
        <f t="shared" si="4"/>
        <v>2111.0335999999998</v>
      </c>
      <c r="M31" s="80" t="s">
        <v>1187</v>
      </c>
      <c r="N31" s="82">
        <v>1</v>
      </c>
      <c r="O31" s="82">
        <v>1</v>
      </c>
      <c r="P31" s="82">
        <v>12</v>
      </c>
      <c r="Q31" s="83" t="s">
        <v>348</v>
      </c>
      <c r="R31" s="83" t="s">
        <v>349</v>
      </c>
      <c r="S31" s="83" t="s">
        <v>350</v>
      </c>
      <c r="T31" s="83"/>
      <c r="U31" s="79" t="s">
        <v>40</v>
      </c>
      <c r="V31" s="79" t="s">
        <v>351</v>
      </c>
      <c r="W31" s="84"/>
      <c r="X31" s="85">
        <v>0.60099999999999998</v>
      </c>
      <c r="Y31" s="86">
        <v>3.9960000000000004E-3</v>
      </c>
      <c r="Z31" s="80" t="str">
        <f t="shared" si="5"/>
        <v/>
      </c>
      <c r="AA31" s="80" t="str">
        <f t="shared" si="6"/>
        <v/>
      </c>
      <c r="AB31" s="87" t="str">
        <f t="shared" si="7"/>
        <v/>
      </c>
    </row>
    <row r="32" spans="1:28" s="88" customFormat="1" ht="75" customHeight="1" x14ac:dyDescent="0.2">
      <c r="A32" s="76" t="s">
        <v>400</v>
      </c>
      <c r="B32" s="77" t="s">
        <v>401</v>
      </c>
      <c r="C32" s="129" t="s">
        <v>399</v>
      </c>
      <c r="D32" s="128"/>
      <c r="E32" s="78"/>
      <c r="F32" s="79" t="s">
        <v>39</v>
      </c>
      <c r="G32" s="80">
        <v>3958.19</v>
      </c>
      <c r="H32" s="80">
        <v>3298.49</v>
      </c>
      <c r="I32" s="80">
        <f t="shared" si="1"/>
        <v>2533.2416000000003</v>
      </c>
      <c r="J32" s="80">
        <f t="shared" si="2"/>
        <v>2968.6424999999999</v>
      </c>
      <c r="K32" s="81">
        <f t="shared" si="3"/>
        <v>2533.2416000000003</v>
      </c>
      <c r="L32" s="81">
        <f t="shared" si="4"/>
        <v>2111.0335999999998</v>
      </c>
      <c r="M32" s="80" t="s">
        <v>1187</v>
      </c>
      <c r="N32" s="82">
        <v>1</v>
      </c>
      <c r="O32" s="82">
        <v>1</v>
      </c>
      <c r="P32" s="82">
        <v>12</v>
      </c>
      <c r="Q32" s="83" t="s">
        <v>348</v>
      </c>
      <c r="R32" s="83" t="s">
        <v>349</v>
      </c>
      <c r="S32" s="83" t="s">
        <v>350</v>
      </c>
      <c r="T32" s="83"/>
      <c r="U32" s="79" t="s">
        <v>40</v>
      </c>
      <c r="V32" s="79" t="s">
        <v>351</v>
      </c>
      <c r="W32" s="84"/>
      <c r="X32" s="85">
        <v>0.67400000000000004</v>
      </c>
      <c r="Y32" s="86">
        <v>4.0249999999999999E-3</v>
      </c>
      <c r="Z32" s="80" t="str">
        <f t="shared" si="5"/>
        <v/>
      </c>
      <c r="AA32" s="80" t="str">
        <f t="shared" si="6"/>
        <v/>
      </c>
      <c r="AB32" s="87" t="str">
        <f t="shared" si="7"/>
        <v/>
      </c>
    </row>
    <row r="33" spans="1:28" s="88" customFormat="1" ht="75" customHeight="1" x14ac:dyDescent="0.2">
      <c r="A33" s="76" t="s">
        <v>402</v>
      </c>
      <c r="B33" s="77" t="s">
        <v>403</v>
      </c>
      <c r="C33" s="129" t="s">
        <v>404</v>
      </c>
      <c r="D33" s="128"/>
      <c r="E33" s="78"/>
      <c r="F33" s="79" t="s">
        <v>39</v>
      </c>
      <c r="G33" s="80">
        <v>6117.21</v>
      </c>
      <c r="H33" s="80">
        <v>5097.68</v>
      </c>
      <c r="I33" s="80">
        <f t="shared" si="1"/>
        <v>3915.0144</v>
      </c>
      <c r="J33" s="80">
        <f t="shared" si="2"/>
        <v>4587.9075000000003</v>
      </c>
      <c r="K33" s="81">
        <f t="shared" si="3"/>
        <v>3915.0144</v>
      </c>
      <c r="L33" s="81">
        <f t="shared" si="4"/>
        <v>3262.5152000000003</v>
      </c>
      <c r="M33" s="80" t="s">
        <v>1187</v>
      </c>
      <c r="N33" s="82">
        <v>1</v>
      </c>
      <c r="O33" s="82">
        <v>1</v>
      </c>
      <c r="P33" s="82">
        <v>12</v>
      </c>
      <c r="Q33" s="83" t="s">
        <v>348</v>
      </c>
      <c r="R33" s="83" t="s">
        <v>349</v>
      </c>
      <c r="S33" s="83" t="s">
        <v>350</v>
      </c>
      <c r="T33" s="83"/>
      <c r="U33" s="79" t="s">
        <v>40</v>
      </c>
      <c r="V33" s="79" t="s">
        <v>351</v>
      </c>
      <c r="W33" s="84"/>
      <c r="X33" s="85">
        <v>1.046</v>
      </c>
      <c r="Y33" s="86">
        <v>7.3249999999999999E-3</v>
      </c>
      <c r="Z33" s="80" t="str">
        <f t="shared" si="5"/>
        <v/>
      </c>
      <c r="AA33" s="80" t="str">
        <f t="shared" si="6"/>
        <v/>
      </c>
      <c r="AB33" s="87" t="str">
        <f t="shared" si="7"/>
        <v/>
      </c>
    </row>
    <row r="34" spans="1:28" s="88" customFormat="1" ht="75" customHeight="1" x14ac:dyDescent="0.2">
      <c r="A34" s="76" t="s">
        <v>405</v>
      </c>
      <c r="B34" s="77" t="s">
        <v>406</v>
      </c>
      <c r="C34" s="129" t="s">
        <v>404</v>
      </c>
      <c r="D34" s="128"/>
      <c r="E34" s="78"/>
      <c r="F34" s="79" t="s">
        <v>39</v>
      </c>
      <c r="G34" s="80">
        <v>6117.21</v>
      </c>
      <c r="H34" s="80">
        <v>5097.68</v>
      </c>
      <c r="I34" s="80">
        <f t="shared" si="1"/>
        <v>3915.0144</v>
      </c>
      <c r="J34" s="80">
        <f t="shared" si="2"/>
        <v>4587.9075000000003</v>
      </c>
      <c r="K34" s="81">
        <f t="shared" si="3"/>
        <v>3915.0144</v>
      </c>
      <c r="L34" s="81">
        <f t="shared" si="4"/>
        <v>3262.5152000000003</v>
      </c>
      <c r="M34" s="80" t="s">
        <v>1187</v>
      </c>
      <c r="N34" s="82">
        <v>1</v>
      </c>
      <c r="O34" s="82">
        <v>1</v>
      </c>
      <c r="P34" s="82">
        <v>12</v>
      </c>
      <c r="Q34" s="83" t="s">
        <v>348</v>
      </c>
      <c r="R34" s="83" t="s">
        <v>349</v>
      </c>
      <c r="S34" s="83" t="s">
        <v>350</v>
      </c>
      <c r="T34" s="83"/>
      <c r="U34" s="79" t="s">
        <v>40</v>
      </c>
      <c r="V34" s="79" t="s">
        <v>351</v>
      </c>
      <c r="W34" s="84"/>
      <c r="X34" s="85">
        <v>1.05</v>
      </c>
      <c r="Y34" s="86">
        <v>7.5880000000000001E-3</v>
      </c>
      <c r="Z34" s="80" t="str">
        <f t="shared" si="5"/>
        <v/>
      </c>
      <c r="AA34" s="80" t="str">
        <f t="shared" si="6"/>
        <v/>
      </c>
      <c r="AB34" s="87" t="str">
        <f t="shared" si="7"/>
        <v/>
      </c>
    </row>
    <row r="35" spans="1:28" s="88" customFormat="1" ht="75" customHeight="1" x14ac:dyDescent="0.2">
      <c r="A35" s="76" t="s">
        <v>407</v>
      </c>
      <c r="B35" s="77" t="s">
        <v>408</v>
      </c>
      <c r="C35" s="129" t="s">
        <v>409</v>
      </c>
      <c r="D35" s="128"/>
      <c r="E35" s="78"/>
      <c r="F35" s="79" t="s">
        <v>39</v>
      </c>
      <c r="G35" s="80">
        <v>7408.38</v>
      </c>
      <c r="H35" s="80">
        <v>6173.65</v>
      </c>
      <c r="I35" s="80">
        <f t="shared" si="1"/>
        <v>4741.3631999999998</v>
      </c>
      <c r="J35" s="80">
        <f t="shared" si="2"/>
        <v>5556.2849999999999</v>
      </c>
      <c r="K35" s="81">
        <f t="shared" si="3"/>
        <v>4741.3631999999998</v>
      </c>
      <c r="L35" s="81">
        <f t="shared" si="4"/>
        <v>3951.136</v>
      </c>
      <c r="M35" s="80" t="s">
        <v>1187</v>
      </c>
      <c r="N35" s="82">
        <v>1</v>
      </c>
      <c r="O35" s="82">
        <v>1</v>
      </c>
      <c r="P35" s="82">
        <v>12</v>
      </c>
      <c r="Q35" s="83" t="s">
        <v>348</v>
      </c>
      <c r="R35" s="83" t="s">
        <v>349</v>
      </c>
      <c r="S35" s="83" t="s">
        <v>350</v>
      </c>
      <c r="T35" s="83"/>
      <c r="U35" s="79" t="s">
        <v>40</v>
      </c>
      <c r="V35" s="79" t="s">
        <v>351</v>
      </c>
      <c r="W35" s="84"/>
      <c r="X35" s="85">
        <v>1.268</v>
      </c>
      <c r="Y35" s="86">
        <v>8.8710000000000004E-3</v>
      </c>
      <c r="Z35" s="80" t="str">
        <f t="shared" si="5"/>
        <v/>
      </c>
      <c r="AA35" s="80" t="str">
        <f t="shared" si="6"/>
        <v/>
      </c>
      <c r="AB35" s="87" t="str">
        <f t="shared" si="7"/>
        <v/>
      </c>
    </row>
    <row r="36" spans="1:28" s="88" customFormat="1" ht="75" customHeight="1" x14ac:dyDescent="0.2">
      <c r="A36" s="76" t="s">
        <v>410</v>
      </c>
      <c r="B36" s="77" t="s">
        <v>411</v>
      </c>
      <c r="C36" s="129" t="s">
        <v>409</v>
      </c>
      <c r="D36" s="128"/>
      <c r="E36" s="78"/>
      <c r="F36" s="79" t="s">
        <v>39</v>
      </c>
      <c r="G36" s="80">
        <v>7556.55</v>
      </c>
      <c r="H36" s="80">
        <v>6297.13</v>
      </c>
      <c r="I36" s="80">
        <f t="shared" si="1"/>
        <v>4836.1920000000009</v>
      </c>
      <c r="J36" s="80">
        <f t="shared" si="2"/>
        <v>5667.4125000000004</v>
      </c>
      <c r="K36" s="81">
        <f t="shared" si="3"/>
        <v>4836.192</v>
      </c>
      <c r="L36" s="81">
        <f t="shared" si="4"/>
        <v>4030.1632</v>
      </c>
      <c r="M36" s="80" t="s">
        <v>1187</v>
      </c>
      <c r="N36" s="82">
        <v>1</v>
      </c>
      <c r="O36" s="82">
        <v>1</v>
      </c>
      <c r="P36" s="82">
        <v>12</v>
      </c>
      <c r="Q36" s="83" t="s">
        <v>348</v>
      </c>
      <c r="R36" s="83" t="s">
        <v>349</v>
      </c>
      <c r="S36" s="83" t="s">
        <v>350</v>
      </c>
      <c r="T36" s="83"/>
      <c r="U36" s="79" t="s">
        <v>40</v>
      </c>
      <c r="V36" s="79" t="s">
        <v>351</v>
      </c>
      <c r="W36" s="84"/>
      <c r="X36" s="85">
        <v>1.276</v>
      </c>
      <c r="Y36" s="86">
        <v>8.8929999999999999E-3</v>
      </c>
      <c r="Z36" s="80" t="str">
        <f t="shared" si="5"/>
        <v/>
      </c>
      <c r="AA36" s="80" t="str">
        <f t="shared" si="6"/>
        <v/>
      </c>
      <c r="AB36" s="87" t="str">
        <f t="shared" si="7"/>
        <v/>
      </c>
    </row>
    <row r="37" spans="1:28" s="88" customFormat="1" ht="75" customHeight="1" x14ac:dyDescent="0.2">
      <c r="A37" s="76" t="s">
        <v>412</v>
      </c>
      <c r="B37" s="77" t="s">
        <v>413</v>
      </c>
      <c r="C37" s="129" t="s">
        <v>409</v>
      </c>
      <c r="D37" s="128"/>
      <c r="E37" s="78"/>
      <c r="F37" s="79" t="s">
        <v>39</v>
      </c>
      <c r="G37" s="80">
        <v>16064.07</v>
      </c>
      <c r="H37" s="80">
        <v>13386.73</v>
      </c>
      <c r="I37" s="80">
        <f t="shared" si="1"/>
        <v>10281.004799999999</v>
      </c>
      <c r="J37" s="80">
        <f t="shared" si="2"/>
        <v>12048.0525</v>
      </c>
      <c r="K37" s="81">
        <f t="shared" si="3"/>
        <v>10281.004800000001</v>
      </c>
      <c r="L37" s="81">
        <f t="shared" si="4"/>
        <v>8567.5072</v>
      </c>
      <c r="M37" s="80" t="s">
        <v>1187</v>
      </c>
      <c r="N37" s="82">
        <v>1</v>
      </c>
      <c r="O37" s="82">
        <v>1</v>
      </c>
      <c r="P37" s="82">
        <v>12</v>
      </c>
      <c r="Q37" s="83" t="s">
        <v>348</v>
      </c>
      <c r="R37" s="83" t="s">
        <v>349</v>
      </c>
      <c r="S37" s="83" t="s">
        <v>350</v>
      </c>
      <c r="T37" s="83"/>
      <c r="U37" s="79" t="s">
        <v>40</v>
      </c>
      <c r="V37" s="79" t="s">
        <v>351</v>
      </c>
      <c r="W37" s="84"/>
      <c r="X37" s="85">
        <v>1.31</v>
      </c>
      <c r="Y37" s="86">
        <v>7.4219999999999998E-3</v>
      </c>
      <c r="Z37" s="80" t="str">
        <f t="shared" si="5"/>
        <v/>
      </c>
      <c r="AA37" s="80" t="str">
        <f t="shared" si="6"/>
        <v/>
      </c>
      <c r="AB37" s="87" t="str">
        <f t="shared" si="7"/>
        <v/>
      </c>
    </row>
    <row r="38" spans="1:28" s="88" customFormat="1" ht="75" customHeight="1" x14ac:dyDescent="0.2">
      <c r="A38" s="76" t="s">
        <v>414</v>
      </c>
      <c r="B38" s="77" t="s">
        <v>415</v>
      </c>
      <c r="C38" s="129" t="s">
        <v>409</v>
      </c>
      <c r="D38" s="128"/>
      <c r="E38" s="78"/>
      <c r="F38" s="79" t="s">
        <v>39</v>
      </c>
      <c r="G38" s="80">
        <v>16385.349999999999</v>
      </c>
      <c r="H38" s="80">
        <v>13654.46</v>
      </c>
      <c r="I38" s="80">
        <f t="shared" si="1"/>
        <v>10486.624</v>
      </c>
      <c r="J38" s="80">
        <f t="shared" si="2"/>
        <v>12289.012499999999</v>
      </c>
      <c r="K38" s="81">
        <f t="shared" si="3"/>
        <v>10486.624</v>
      </c>
      <c r="L38" s="81">
        <f t="shared" si="4"/>
        <v>8738.8544000000002</v>
      </c>
      <c r="M38" s="80" t="s">
        <v>1187</v>
      </c>
      <c r="N38" s="82">
        <v>1</v>
      </c>
      <c r="O38" s="82">
        <v>1</v>
      </c>
      <c r="P38" s="82">
        <v>12</v>
      </c>
      <c r="Q38" s="83" t="s">
        <v>348</v>
      </c>
      <c r="R38" s="83" t="s">
        <v>349</v>
      </c>
      <c r="S38" s="83" t="s">
        <v>350</v>
      </c>
      <c r="T38" s="83"/>
      <c r="U38" s="79" t="s">
        <v>40</v>
      </c>
      <c r="V38" s="79" t="s">
        <v>351</v>
      </c>
      <c r="W38" s="84"/>
      <c r="X38" s="85">
        <v>1.246</v>
      </c>
      <c r="Y38" s="86">
        <v>6.888E-3</v>
      </c>
      <c r="Z38" s="80" t="str">
        <f t="shared" si="5"/>
        <v/>
      </c>
      <c r="AA38" s="80" t="str">
        <f t="shared" si="6"/>
        <v/>
      </c>
      <c r="AB38" s="87" t="str">
        <f t="shared" si="7"/>
        <v/>
      </c>
    </row>
    <row r="39" spans="1:28" s="88" customFormat="1" ht="75" customHeight="1" x14ac:dyDescent="0.2">
      <c r="A39" s="76" t="s">
        <v>416</v>
      </c>
      <c r="B39" s="77" t="s">
        <v>417</v>
      </c>
      <c r="C39" s="129" t="s">
        <v>419</v>
      </c>
      <c r="D39" s="128"/>
      <c r="E39" s="78"/>
      <c r="F39" s="79" t="s">
        <v>39</v>
      </c>
      <c r="G39" s="80">
        <v>4287.8599999999997</v>
      </c>
      <c r="H39" s="80">
        <v>3573.22</v>
      </c>
      <c r="I39" s="80">
        <f t="shared" si="1"/>
        <v>2744.2303999999995</v>
      </c>
      <c r="J39" s="80">
        <f t="shared" si="2"/>
        <v>3215.8949999999995</v>
      </c>
      <c r="K39" s="81">
        <f t="shared" si="3"/>
        <v>2744.2303999999999</v>
      </c>
      <c r="L39" s="81">
        <f t="shared" si="4"/>
        <v>2286.8607999999999</v>
      </c>
      <c r="M39" s="80" t="s">
        <v>1187</v>
      </c>
      <c r="N39" s="82">
        <v>1</v>
      </c>
      <c r="O39" s="82">
        <v>1</v>
      </c>
      <c r="P39" s="82">
        <v>10</v>
      </c>
      <c r="Q39" s="83" t="s">
        <v>348</v>
      </c>
      <c r="R39" s="83" t="s">
        <v>349</v>
      </c>
      <c r="S39" s="83" t="s">
        <v>418</v>
      </c>
      <c r="T39" s="83"/>
      <c r="U39" s="79" t="s">
        <v>40</v>
      </c>
      <c r="V39" s="79" t="s">
        <v>351</v>
      </c>
      <c r="W39" s="84"/>
      <c r="X39" s="85">
        <v>0.84299999999999997</v>
      </c>
      <c r="Y39" s="86">
        <v>2.264E-3</v>
      </c>
      <c r="Z39" s="80" t="str">
        <f t="shared" si="5"/>
        <v/>
      </c>
      <c r="AA39" s="80" t="str">
        <f t="shared" si="6"/>
        <v/>
      </c>
      <c r="AB39" s="87" t="str">
        <f t="shared" si="7"/>
        <v/>
      </c>
    </row>
    <row r="40" spans="1:28" s="88" customFormat="1" ht="75" customHeight="1" x14ac:dyDescent="0.2">
      <c r="A40" s="76" t="s">
        <v>420</v>
      </c>
      <c r="B40" s="77" t="s">
        <v>421</v>
      </c>
      <c r="C40" s="129" t="s">
        <v>422</v>
      </c>
      <c r="D40" s="128"/>
      <c r="E40" s="78"/>
      <c r="F40" s="79" t="s">
        <v>39</v>
      </c>
      <c r="G40" s="80">
        <v>6159.42</v>
      </c>
      <c r="H40" s="80">
        <v>5132.8500000000004</v>
      </c>
      <c r="I40" s="80">
        <f t="shared" si="1"/>
        <v>3942.0288</v>
      </c>
      <c r="J40" s="80">
        <f t="shared" si="2"/>
        <v>4619.5650000000005</v>
      </c>
      <c r="K40" s="81">
        <f t="shared" si="3"/>
        <v>3942.0288</v>
      </c>
      <c r="L40" s="81">
        <f t="shared" si="4"/>
        <v>3285.0240000000003</v>
      </c>
      <c r="M40" s="80" t="s">
        <v>1187</v>
      </c>
      <c r="N40" s="82">
        <v>1</v>
      </c>
      <c r="O40" s="82">
        <v>1</v>
      </c>
      <c r="P40" s="82">
        <v>10</v>
      </c>
      <c r="Q40" s="83" t="s">
        <v>348</v>
      </c>
      <c r="R40" s="83" t="s">
        <v>349</v>
      </c>
      <c r="S40" s="83" t="s">
        <v>418</v>
      </c>
      <c r="T40" s="83"/>
      <c r="U40" s="79" t="s">
        <v>40</v>
      </c>
      <c r="V40" s="79" t="s">
        <v>351</v>
      </c>
      <c r="W40" s="84"/>
      <c r="X40" s="85">
        <v>1.2050000000000001</v>
      </c>
      <c r="Y40" s="86">
        <v>3.1020000000000002E-3</v>
      </c>
      <c r="Z40" s="80" t="str">
        <f t="shared" si="5"/>
        <v/>
      </c>
      <c r="AA40" s="80" t="str">
        <f t="shared" si="6"/>
        <v/>
      </c>
      <c r="AB40" s="87" t="str">
        <f t="shared" si="7"/>
        <v/>
      </c>
    </row>
    <row r="41" spans="1:28" s="88" customFormat="1" ht="75" customHeight="1" x14ac:dyDescent="0.2">
      <c r="A41" s="76" t="s">
        <v>423</v>
      </c>
      <c r="B41" s="77" t="s">
        <v>424</v>
      </c>
      <c r="C41" s="129" t="s">
        <v>425</v>
      </c>
      <c r="D41" s="128"/>
      <c r="E41" s="78"/>
      <c r="F41" s="79" t="s">
        <v>39</v>
      </c>
      <c r="G41" s="80">
        <v>8025.98</v>
      </c>
      <c r="H41" s="80">
        <v>6688.32</v>
      </c>
      <c r="I41" s="80">
        <f t="shared" si="1"/>
        <v>5136.6271999999999</v>
      </c>
      <c r="J41" s="80">
        <f t="shared" si="2"/>
        <v>6019.4849999999997</v>
      </c>
      <c r="K41" s="81">
        <f t="shared" si="3"/>
        <v>5136.6271999999999</v>
      </c>
      <c r="L41" s="81">
        <f t="shared" si="4"/>
        <v>4280.5248000000001</v>
      </c>
      <c r="M41" s="80" t="s">
        <v>1187</v>
      </c>
      <c r="N41" s="82">
        <v>1</v>
      </c>
      <c r="O41" s="82">
        <v>1</v>
      </c>
      <c r="P41" s="82">
        <v>5</v>
      </c>
      <c r="Q41" s="83" t="s">
        <v>348</v>
      </c>
      <c r="R41" s="83" t="s">
        <v>349</v>
      </c>
      <c r="S41" s="83" t="s">
        <v>418</v>
      </c>
      <c r="T41" s="83"/>
      <c r="U41" s="79" t="s">
        <v>40</v>
      </c>
      <c r="V41" s="79" t="s">
        <v>351</v>
      </c>
      <c r="W41" s="84"/>
      <c r="X41" s="85">
        <v>1.611</v>
      </c>
      <c r="Y41" s="86">
        <v>4.3889999999999997E-3</v>
      </c>
      <c r="Z41" s="80" t="str">
        <f t="shared" si="5"/>
        <v/>
      </c>
      <c r="AA41" s="80" t="str">
        <f t="shared" si="6"/>
        <v/>
      </c>
      <c r="AB41" s="87" t="str">
        <f t="shared" si="7"/>
        <v/>
      </c>
    </row>
    <row r="42" spans="1:28" s="88" customFormat="1" ht="75" customHeight="1" x14ac:dyDescent="0.2">
      <c r="A42" s="76" t="s">
        <v>426</v>
      </c>
      <c r="B42" s="77" t="s">
        <v>427</v>
      </c>
      <c r="C42" s="129" t="s">
        <v>428</v>
      </c>
      <c r="D42" s="128"/>
      <c r="E42" s="78"/>
      <c r="F42" s="79" t="s">
        <v>39</v>
      </c>
      <c r="G42" s="80">
        <v>15736.41</v>
      </c>
      <c r="H42" s="80">
        <v>13113.68</v>
      </c>
      <c r="I42" s="80">
        <f t="shared" si="1"/>
        <v>10071.3024</v>
      </c>
      <c r="J42" s="80">
        <f t="shared" si="2"/>
        <v>11802.307499999999</v>
      </c>
      <c r="K42" s="81">
        <f t="shared" si="3"/>
        <v>10071.3024</v>
      </c>
      <c r="L42" s="81">
        <f t="shared" si="4"/>
        <v>8392.7551999999996</v>
      </c>
      <c r="M42" s="80" t="s">
        <v>1187</v>
      </c>
      <c r="N42" s="82">
        <v>1</v>
      </c>
      <c r="O42" s="82">
        <v>1</v>
      </c>
      <c r="P42" s="82">
        <v>4</v>
      </c>
      <c r="Q42" s="83" t="s">
        <v>348</v>
      </c>
      <c r="R42" s="83" t="s">
        <v>349</v>
      </c>
      <c r="S42" s="83" t="s">
        <v>418</v>
      </c>
      <c r="T42" s="83"/>
      <c r="U42" s="79" t="s">
        <v>40</v>
      </c>
      <c r="V42" s="79" t="s">
        <v>351</v>
      </c>
      <c r="W42" s="84"/>
      <c r="X42" s="85">
        <v>1.9</v>
      </c>
      <c r="Y42" s="86">
        <v>8.7170000000000008E-3</v>
      </c>
      <c r="Z42" s="80" t="str">
        <f t="shared" si="5"/>
        <v/>
      </c>
      <c r="AA42" s="80" t="str">
        <f t="shared" si="6"/>
        <v/>
      </c>
      <c r="AB42" s="87" t="str">
        <f t="shared" si="7"/>
        <v/>
      </c>
    </row>
    <row r="43" spans="1:28" s="88" customFormat="1" ht="75" customHeight="1" x14ac:dyDescent="0.2">
      <c r="A43" s="76" t="s">
        <v>429</v>
      </c>
      <c r="B43" s="77" t="s">
        <v>430</v>
      </c>
      <c r="C43" s="129" t="s">
        <v>431</v>
      </c>
      <c r="D43" s="128"/>
      <c r="E43" s="78"/>
      <c r="F43" s="79" t="s">
        <v>39</v>
      </c>
      <c r="G43" s="80">
        <v>15736.41</v>
      </c>
      <c r="H43" s="80">
        <v>13113.68</v>
      </c>
      <c r="I43" s="80">
        <f t="shared" si="1"/>
        <v>10071.3024</v>
      </c>
      <c r="J43" s="80">
        <f t="shared" si="2"/>
        <v>11802.307499999999</v>
      </c>
      <c r="K43" s="81">
        <f t="shared" si="3"/>
        <v>10071.3024</v>
      </c>
      <c r="L43" s="81">
        <f t="shared" si="4"/>
        <v>8392.7551999999996</v>
      </c>
      <c r="M43" s="80" t="s">
        <v>1187</v>
      </c>
      <c r="N43" s="82">
        <v>1</v>
      </c>
      <c r="O43" s="82">
        <v>1</v>
      </c>
      <c r="P43" s="82">
        <v>4</v>
      </c>
      <c r="Q43" s="83" t="s">
        <v>348</v>
      </c>
      <c r="R43" s="83" t="s">
        <v>349</v>
      </c>
      <c r="S43" s="83" t="s">
        <v>418</v>
      </c>
      <c r="T43" s="83"/>
      <c r="U43" s="79" t="s">
        <v>40</v>
      </c>
      <c r="V43" s="79" t="s">
        <v>351</v>
      </c>
      <c r="W43" s="84"/>
      <c r="X43" s="85">
        <v>1.895</v>
      </c>
      <c r="Y43" s="86">
        <v>8.7500000000000008E-3</v>
      </c>
      <c r="Z43" s="80" t="str">
        <f t="shared" si="5"/>
        <v/>
      </c>
      <c r="AA43" s="80" t="str">
        <f t="shared" si="6"/>
        <v/>
      </c>
      <c r="AB43" s="87" t="str">
        <f t="shared" si="7"/>
        <v/>
      </c>
    </row>
    <row r="44" spans="1:28" s="88" customFormat="1" ht="75" customHeight="1" x14ac:dyDescent="0.2">
      <c r="A44" s="76" t="s">
        <v>432</v>
      </c>
      <c r="B44" s="77" t="s">
        <v>433</v>
      </c>
      <c r="C44" s="129" t="s">
        <v>434</v>
      </c>
      <c r="D44" s="128"/>
      <c r="E44" s="78"/>
      <c r="F44" s="79" t="s">
        <v>39</v>
      </c>
      <c r="G44" s="80">
        <v>18096.87</v>
      </c>
      <c r="H44" s="80">
        <v>15080.73</v>
      </c>
      <c r="I44" s="80">
        <f t="shared" si="1"/>
        <v>11581.996800000001</v>
      </c>
      <c r="J44" s="80">
        <f t="shared" si="2"/>
        <v>13572.6525</v>
      </c>
      <c r="K44" s="81">
        <f t="shared" si="3"/>
        <v>11581.996799999999</v>
      </c>
      <c r="L44" s="81">
        <f t="shared" si="4"/>
        <v>9651.6671999999999</v>
      </c>
      <c r="M44" s="80" t="s">
        <v>1187</v>
      </c>
      <c r="N44" s="82">
        <v>1</v>
      </c>
      <c r="O44" s="82">
        <v>1</v>
      </c>
      <c r="P44" s="82">
        <v>4</v>
      </c>
      <c r="Q44" s="83" t="s">
        <v>348</v>
      </c>
      <c r="R44" s="83" t="s">
        <v>349</v>
      </c>
      <c r="S44" s="83" t="s">
        <v>418</v>
      </c>
      <c r="T44" s="83"/>
      <c r="U44" s="79" t="s">
        <v>40</v>
      </c>
      <c r="V44" s="79" t="s">
        <v>351</v>
      </c>
      <c r="W44" s="84"/>
      <c r="X44" s="85">
        <v>2.5350000000000001</v>
      </c>
      <c r="Y44" s="86">
        <v>1.2846E-2</v>
      </c>
      <c r="Z44" s="80" t="str">
        <f t="shared" si="5"/>
        <v/>
      </c>
      <c r="AA44" s="80" t="str">
        <f t="shared" si="6"/>
        <v/>
      </c>
      <c r="AB44" s="87" t="str">
        <f t="shared" si="7"/>
        <v/>
      </c>
    </row>
    <row r="45" spans="1:28" s="88" customFormat="1" ht="75" customHeight="1" x14ac:dyDescent="0.2">
      <c r="A45" s="76" t="s">
        <v>435</v>
      </c>
      <c r="B45" s="77" t="s">
        <v>436</v>
      </c>
      <c r="C45" s="129" t="s">
        <v>434</v>
      </c>
      <c r="D45" s="128"/>
      <c r="E45" s="78"/>
      <c r="F45" s="79" t="s">
        <v>39</v>
      </c>
      <c r="G45" s="80">
        <v>18096.87</v>
      </c>
      <c r="H45" s="80">
        <v>15080.73</v>
      </c>
      <c r="I45" s="80">
        <f t="shared" si="1"/>
        <v>11581.996800000001</v>
      </c>
      <c r="J45" s="80">
        <f t="shared" si="2"/>
        <v>13572.6525</v>
      </c>
      <c r="K45" s="81">
        <f t="shared" si="3"/>
        <v>11581.996799999999</v>
      </c>
      <c r="L45" s="81">
        <f t="shared" si="4"/>
        <v>9651.6671999999999</v>
      </c>
      <c r="M45" s="80" t="s">
        <v>1187</v>
      </c>
      <c r="N45" s="82">
        <v>1</v>
      </c>
      <c r="O45" s="82">
        <v>1</v>
      </c>
      <c r="P45" s="82">
        <v>4</v>
      </c>
      <c r="Q45" s="83" t="s">
        <v>348</v>
      </c>
      <c r="R45" s="83" t="s">
        <v>349</v>
      </c>
      <c r="S45" s="83" t="s">
        <v>418</v>
      </c>
      <c r="T45" s="83"/>
      <c r="U45" s="79" t="s">
        <v>40</v>
      </c>
      <c r="V45" s="79" t="s">
        <v>351</v>
      </c>
      <c r="W45" s="84"/>
      <c r="X45" s="85">
        <v>2.5209999999999999</v>
      </c>
      <c r="Y45" s="86">
        <v>1.2879E-2</v>
      </c>
      <c r="Z45" s="80" t="str">
        <f t="shared" si="5"/>
        <v/>
      </c>
      <c r="AA45" s="80" t="str">
        <f t="shared" si="6"/>
        <v/>
      </c>
      <c r="AB45" s="87" t="str">
        <f t="shared" si="7"/>
        <v/>
      </c>
    </row>
    <row r="46" spans="1:28" s="88" customFormat="1" ht="75" customHeight="1" x14ac:dyDescent="0.2">
      <c r="A46" s="76" t="s">
        <v>437</v>
      </c>
      <c r="B46" s="77" t="s">
        <v>438</v>
      </c>
      <c r="C46" s="129" t="s">
        <v>439</v>
      </c>
      <c r="D46" s="128"/>
      <c r="E46" s="78"/>
      <c r="F46" s="79" t="s">
        <v>39</v>
      </c>
      <c r="G46" s="80">
        <v>22030.99</v>
      </c>
      <c r="H46" s="80">
        <v>18359.16</v>
      </c>
      <c r="I46" s="80">
        <f t="shared" si="1"/>
        <v>14099.833600000002</v>
      </c>
      <c r="J46" s="80">
        <f t="shared" si="2"/>
        <v>16523.2425</v>
      </c>
      <c r="K46" s="81">
        <f t="shared" si="3"/>
        <v>14099.833600000002</v>
      </c>
      <c r="L46" s="81">
        <f t="shared" si="4"/>
        <v>11749.8624</v>
      </c>
      <c r="M46" s="80" t="s">
        <v>1187</v>
      </c>
      <c r="N46" s="82">
        <v>1</v>
      </c>
      <c r="O46" s="82">
        <v>1</v>
      </c>
      <c r="P46" s="82">
        <v>4</v>
      </c>
      <c r="Q46" s="83" t="s">
        <v>348</v>
      </c>
      <c r="R46" s="83" t="s">
        <v>349</v>
      </c>
      <c r="S46" s="83" t="s">
        <v>418</v>
      </c>
      <c r="T46" s="83"/>
      <c r="U46" s="79" t="s">
        <v>40</v>
      </c>
      <c r="V46" s="79" t="s">
        <v>351</v>
      </c>
      <c r="W46" s="84"/>
      <c r="X46" s="85">
        <v>3.1230000000000002</v>
      </c>
      <c r="Y46" s="86">
        <v>1.7441000000000002E-2</v>
      </c>
      <c r="Z46" s="80" t="str">
        <f t="shared" si="5"/>
        <v/>
      </c>
      <c r="AA46" s="80" t="str">
        <f t="shared" si="6"/>
        <v/>
      </c>
      <c r="AB46" s="87" t="str">
        <f t="shared" si="7"/>
        <v/>
      </c>
    </row>
    <row r="47" spans="1:28" s="88" customFormat="1" ht="75" customHeight="1" x14ac:dyDescent="0.2">
      <c r="A47" s="76" t="s">
        <v>440</v>
      </c>
      <c r="B47" s="77" t="s">
        <v>441</v>
      </c>
      <c r="C47" s="129" t="s">
        <v>442</v>
      </c>
      <c r="D47" s="128"/>
      <c r="E47" s="78"/>
      <c r="F47" s="79" t="s">
        <v>39</v>
      </c>
      <c r="G47" s="80">
        <v>21599.01</v>
      </c>
      <c r="H47" s="80">
        <v>17999.18</v>
      </c>
      <c r="I47" s="80">
        <f t="shared" si="1"/>
        <v>13823.366399999999</v>
      </c>
      <c r="J47" s="80">
        <f t="shared" si="2"/>
        <v>16199.2575</v>
      </c>
      <c r="K47" s="81">
        <f t="shared" si="3"/>
        <v>13823.366399999999</v>
      </c>
      <c r="L47" s="81">
        <f t="shared" si="4"/>
        <v>11519.475200000001</v>
      </c>
      <c r="M47" s="80" t="s">
        <v>1187</v>
      </c>
      <c r="N47" s="82">
        <v>1</v>
      </c>
      <c r="O47" s="82">
        <v>1</v>
      </c>
      <c r="P47" s="82">
        <v>4</v>
      </c>
      <c r="Q47" s="83" t="s">
        <v>348</v>
      </c>
      <c r="R47" s="83" t="s">
        <v>349</v>
      </c>
      <c r="S47" s="83" t="s">
        <v>418</v>
      </c>
      <c r="T47" s="83"/>
      <c r="U47" s="79" t="s">
        <v>40</v>
      </c>
      <c r="V47" s="79" t="s">
        <v>351</v>
      </c>
      <c r="W47" s="84"/>
      <c r="X47" s="85">
        <v>3.129</v>
      </c>
      <c r="Y47" s="86">
        <v>1.6022999999999999E-2</v>
      </c>
      <c r="Z47" s="80" t="str">
        <f t="shared" si="5"/>
        <v/>
      </c>
      <c r="AA47" s="80" t="str">
        <f t="shared" si="6"/>
        <v/>
      </c>
      <c r="AB47" s="87" t="str">
        <f t="shared" si="7"/>
        <v/>
      </c>
    </row>
    <row r="48" spans="1:28" s="88" customFormat="1" ht="75" customHeight="1" x14ac:dyDescent="0.2">
      <c r="A48" s="76" t="s">
        <v>443</v>
      </c>
      <c r="B48" s="77" t="s">
        <v>444</v>
      </c>
      <c r="C48" s="129" t="s">
        <v>447</v>
      </c>
      <c r="D48" s="128"/>
      <c r="E48" s="78"/>
      <c r="F48" s="79" t="s">
        <v>39</v>
      </c>
      <c r="G48" s="80">
        <v>366.22</v>
      </c>
      <c r="H48" s="80">
        <v>305.18</v>
      </c>
      <c r="I48" s="80">
        <f t="shared" si="1"/>
        <v>234.38080000000002</v>
      </c>
      <c r="J48" s="80">
        <f t="shared" si="2"/>
        <v>274.66500000000002</v>
      </c>
      <c r="K48" s="81">
        <f t="shared" si="3"/>
        <v>234.38080000000002</v>
      </c>
      <c r="L48" s="81">
        <f t="shared" si="4"/>
        <v>195.3152</v>
      </c>
      <c r="M48" s="80" t="s">
        <v>1187</v>
      </c>
      <c r="N48" s="82">
        <v>1</v>
      </c>
      <c r="O48" s="82">
        <v>1</v>
      </c>
      <c r="P48" s="82">
        <v>40</v>
      </c>
      <c r="Q48" s="83" t="s">
        <v>348</v>
      </c>
      <c r="R48" s="83" t="s">
        <v>445</v>
      </c>
      <c r="S48" s="83" t="s">
        <v>446</v>
      </c>
      <c r="T48" s="83"/>
      <c r="U48" s="79" t="s">
        <v>40</v>
      </c>
      <c r="V48" s="79" t="s">
        <v>351</v>
      </c>
      <c r="W48" s="84"/>
      <c r="X48" s="85">
        <v>8.5000000000000006E-2</v>
      </c>
      <c r="Y48" s="86">
        <v>9.9999999999999995E-7</v>
      </c>
      <c r="Z48" s="80" t="str">
        <f t="shared" si="5"/>
        <v/>
      </c>
      <c r="AA48" s="80" t="str">
        <f t="shared" si="6"/>
        <v/>
      </c>
      <c r="AB48" s="87" t="str">
        <f t="shared" si="7"/>
        <v/>
      </c>
    </row>
    <row r="49" spans="1:28" s="88" customFormat="1" ht="75" customHeight="1" x14ac:dyDescent="0.2">
      <c r="A49" s="76" t="s">
        <v>448</v>
      </c>
      <c r="B49" s="77" t="s">
        <v>449</v>
      </c>
      <c r="C49" s="129" t="s">
        <v>450</v>
      </c>
      <c r="D49" s="128"/>
      <c r="E49" s="78"/>
      <c r="F49" s="79" t="s">
        <v>39</v>
      </c>
      <c r="G49" s="80">
        <v>359.04</v>
      </c>
      <c r="H49" s="80">
        <v>299.2</v>
      </c>
      <c r="I49" s="80">
        <f t="shared" si="1"/>
        <v>229.78560000000002</v>
      </c>
      <c r="J49" s="80">
        <f t="shared" si="2"/>
        <v>269.28000000000003</v>
      </c>
      <c r="K49" s="81">
        <f t="shared" si="3"/>
        <v>229.78560000000002</v>
      </c>
      <c r="L49" s="81">
        <f t="shared" si="4"/>
        <v>191.488</v>
      </c>
      <c r="M49" s="80" t="s">
        <v>1187</v>
      </c>
      <c r="N49" s="82">
        <v>1</v>
      </c>
      <c r="O49" s="82">
        <v>1</v>
      </c>
      <c r="P49" s="82">
        <v>40</v>
      </c>
      <c r="Q49" s="83" t="s">
        <v>348</v>
      </c>
      <c r="R49" s="83" t="s">
        <v>445</v>
      </c>
      <c r="S49" s="83" t="s">
        <v>446</v>
      </c>
      <c r="T49" s="83"/>
      <c r="U49" s="79" t="s">
        <v>40</v>
      </c>
      <c r="V49" s="79" t="s">
        <v>351</v>
      </c>
      <c r="W49" s="84"/>
      <c r="X49" s="85">
        <v>8.5000000000000006E-2</v>
      </c>
      <c r="Y49" s="86">
        <v>7.8000000000000005E-7</v>
      </c>
      <c r="Z49" s="80" t="str">
        <f t="shared" si="5"/>
        <v/>
      </c>
      <c r="AA49" s="80" t="str">
        <f t="shared" si="6"/>
        <v/>
      </c>
      <c r="AB49" s="87" t="str">
        <f t="shared" si="7"/>
        <v/>
      </c>
    </row>
    <row r="50" spans="1:28" s="88" customFormat="1" ht="75" customHeight="1" x14ac:dyDescent="0.2">
      <c r="A50" s="76" t="s">
        <v>451</v>
      </c>
      <c r="B50" s="77" t="s">
        <v>452</v>
      </c>
      <c r="C50" s="129" t="s">
        <v>453</v>
      </c>
      <c r="D50" s="128"/>
      <c r="E50" s="78"/>
      <c r="F50" s="79" t="s">
        <v>39</v>
      </c>
      <c r="G50" s="80">
        <v>445.7</v>
      </c>
      <c r="H50" s="80">
        <v>371.42</v>
      </c>
      <c r="I50" s="80">
        <f t="shared" si="1"/>
        <v>285.24799999999999</v>
      </c>
      <c r="J50" s="80">
        <f t="shared" si="2"/>
        <v>334.27499999999998</v>
      </c>
      <c r="K50" s="81">
        <f t="shared" si="3"/>
        <v>285.24799999999999</v>
      </c>
      <c r="L50" s="81">
        <f t="shared" si="4"/>
        <v>237.70880000000002</v>
      </c>
      <c r="M50" s="80" t="s">
        <v>1187</v>
      </c>
      <c r="N50" s="82">
        <v>1</v>
      </c>
      <c r="O50" s="82">
        <v>1</v>
      </c>
      <c r="P50" s="82">
        <v>40</v>
      </c>
      <c r="Q50" s="83" t="s">
        <v>348</v>
      </c>
      <c r="R50" s="83" t="s">
        <v>445</v>
      </c>
      <c r="S50" s="83" t="s">
        <v>446</v>
      </c>
      <c r="T50" s="83"/>
      <c r="U50" s="79" t="s">
        <v>40</v>
      </c>
      <c r="V50" s="79" t="s">
        <v>351</v>
      </c>
      <c r="W50" s="84"/>
      <c r="X50" s="85">
        <v>9.8000000000000004E-2</v>
      </c>
      <c r="Y50" s="86">
        <v>1.02E-6</v>
      </c>
      <c r="Z50" s="80" t="str">
        <f t="shared" si="5"/>
        <v/>
      </c>
      <c r="AA50" s="80" t="str">
        <f t="shared" si="6"/>
        <v/>
      </c>
      <c r="AB50" s="87" t="str">
        <f t="shared" si="7"/>
        <v/>
      </c>
    </row>
    <row r="51" spans="1:28" s="88" customFormat="1" ht="75" customHeight="1" x14ac:dyDescent="0.2">
      <c r="A51" s="76" t="s">
        <v>454</v>
      </c>
      <c r="B51" s="77" t="s">
        <v>455</v>
      </c>
      <c r="C51" s="129" t="s">
        <v>456</v>
      </c>
      <c r="D51" s="128"/>
      <c r="E51" s="78"/>
      <c r="F51" s="79" t="s">
        <v>39</v>
      </c>
      <c r="G51" s="80">
        <v>445.7</v>
      </c>
      <c r="H51" s="80">
        <v>371.42</v>
      </c>
      <c r="I51" s="80">
        <f t="shared" si="1"/>
        <v>285.24799999999999</v>
      </c>
      <c r="J51" s="80">
        <f t="shared" si="2"/>
        <v>334.27499999999998</v>
      </c>
      <c r="K51" s="81">
        <f t="shared" si="3"/>
        <v>285.24799999999999</v>
      </c>
      <c r="L51" s="81">
        <f t="shared" si="4"/>
        <v>237.70880000000002</v>
      </c>
      <c r="M51" s="80" t="s">
        <v>1187</v>
      </c>
      <c r="N51" s="82">
        <v>1</v>
      </c>
      <c r="O51" s="82">
        <v>1</v>
      </c>
      <c r="P51" s="82">
        <v>40</v>
      </c>
      <c r="Q51" s="83" t="s">
        <v>348</v>
      </c>
      <c r="R51" s="83" t="s">
        <v>445</v>
      </c>
      <c r="S51" s="83" t="s">
        <v>446</v>
      </c>
      <c r="T51" s="83"/>
      <c r="U51" s="79" t="s">
        <v>40</v>
      </c>
      <c r="V51" s="79" t="s">
        <v>351</v>
      </c>
      <c r="W51" s="84"/>
      <c r="X51" s="85">
        <v>9.8000000000000004E-2</v>
      </c>
      <c r="Y51" s="86">
        <v>1.02E-6</v>
      </c>
      <c r="Z51" s="80" t="str">
        <f t="shared" si="5"/>
        <v/>
      </c>
      <c r="AA51" s="80" t="str">
        <f t="shared" si="6"/>
        <v/>
      </c>
      <c r="AB51" s="87" t="str">
        <f t="shared" si="7"/>
        <v/>
      </c>
    </row>
    <row r="52" spans="1:28" s="88" customFormat="1" ht="75" customHeight="1" x14ac:dyDescent="0.2">
      <c r="A52" s="76" t="s">
        <v>457</v>
      </c>
      <c r="B52" s="77" t="s">
        <v>458</v>
      </c>
      <c r="C52" s="129" t="s">
        <v>459</v>
      </c>
      <c r="D52" s="128"/>
      <c r="E52" s="78"/>
      <c r="F52" s="79" t="s">
        <v>39</v>
      </c>
      <c r="G52" s="80">
        <v>580.89</v>
      </c>
      <c r="H52" s="80">
        <v>484.08</v>
      </c>
      <c r="I52" s="80">
        <f t="shared" si="1"/>
        <v>371.76959999999997</v>
      </c>
      <c r="J52" s="80">
        <f t="shared" si="2"/>
        <v>435.66750000000002</v>
      </c>
      <c r="K52" s="81">
        <f t="shared" si="3"/>
        <v>371.76960000000003</v>
      </c>
      <c r="L52" s="81">
        <f t="shared" si="4"/>
        <v>309.81119999999999</v>
      </c>
      <c r="M52" s="80" t="s">
        <v>1187</v>
      </c>
      <c r="N52" s="82">
        <v>1</v>
      </c>
      <c r="O52" s="82">
        <v>1</v>
      </c>
      <c r="P52" s="82">
        <v>40</v>
      </c>
      <c r="Q52" s="83" t="s">
        <v>348</v>
      </c>
      <c r="R52" s="83" t="s">
        <v>445</v>
      </c>
      <c r="S52" s="83" t="s">
        <v>446</v>
      </c>
      <c r="T52" s="83"/>
      <c r="U52" s="79" t="s">
        <v>40</v>
      </c>
      <c r="V52" s="79" t="s">
        <v>351</v>
      </c>
      <c r="W52" s="84"/>
      <c r="X52" s="85">
        <v>0.14000000000000001</v>
      </c>
      <c r="Y52" s="86">
        <v>1.3140000000000001E-3</v>
      </c>
      <c r="Z52" s="80" t="str">
        <f t="shared" si="5"/>
        <v/>
      </c>
      <c r="AA52" s="80" t="str">
        <f t="shared" si="6"/>
        <v/>
      </c>
      <c r="AB52" s="87" t="str">
        <f t="shared" si="7"/>
        <v/>
      </c>
    </row>
    <row r="53" spans="1:28" s="88" customFormat="1" ht="75" customHeight="1" x14ac:dyDescent="0.2">
      <c r="A53" s="76" t="s">
        <v>460</v>
      </c>
      <c r="B53" s="77" t="s">
        <v>461</v>
      </c>
      <c r="C53" s="129" t="s">
        <v>462</v>
      </c>
      <c r="D53" s="128"/>
      <c r="E53" s="78"/>
      <c r="F53" s="79" t="s">
        <v>39</v>
      </c>
      <c r="G53" s="80">
        <v>569.5</v>
      </c>
      <c r="H53" s="80">
        <v>474.58</v>
      </c>
      <c r="I53" s="80">
        <f t="shared" si="1"/>
        <v>364.48</v>
      </c>
      <c r="J53" s="80">
        <f t="shared" si="2"/>
        <v>427.125</v>
      </c>
      <c r="K53" s="81">
        <f t="shared" si="3"/>
        <v>364.48</v>
      </c>
      <c r="L53" s="81">
        <f t="shared" si="4"/>
        <v>303.7312</v>
      </c>
      <c r="M53" s="80" t="s">
        <v>1187</v>
      </c>
      <c r="N53" s="82">
        <v>1</v>
      </c>
      <c r="O53" s="82">
        <v>1</v>
      </c>
      <c r="P53" s="82">
        <v>40</v>
      </c>
      <c r="Q53" s="83" t="s">
        <v>348</v>
      </c>
      <c r="R53" s="83" t="s">
        <v>445</v>
      </c>
      <c r="S53" s="83" t="s">
        <v>446</v>
      </c>
      <c r="T53" s="83"/>
      <c r="U53" s="79" t="s">
        <v>40</v>
      </c>
      <c r="V53" s="79" t="s">
        <v>351</v>
      </c>
      <c r="W53" s="84"/>
      <c r="X53" s="85">
        <v>0.128</v>
      </c>
      <c r="Y53" s="86">
        <v>1.3E-6</v>
      </c>
      <c r="Z53" s="80" t="str">
        <f t="shared" si="5"/>
        <v/>
      </c>
      <c r="AA53" s="80" t="str">
        <f t="shared" si="6"/>
        <v/>
      </c>
      <c r="AB53" s="87" t="str">
        <f t="shared" si="7"/>
        <v/>
      </c>
    </row>
    <row r="54" spans="1:28" s="88" customFormat="1" ht="75" customHeight="1" x14ac:dyDescent="0.2">
      <c r="A54" s="76" t="s">
        <v>463</v>
      </c>
      <c r="B54" s="77" t="s">
        <v>464</v>
      </c>
      <c r="C54" s="129" t="s">
        <v>465</v>
      </c>
      <c r="D54" s="128"/>
      <c r="E54" s="78"/>
      <c r="F54" s="79" t="s">
        <v>39</v>
      </c>
      <c r="G54" s="80">
        <v>707.18</v>
      </c>
      <c r="H54" s="80">
        <v>589.32000000000005</v>
      </c>
      <c r="I54" s="80">
        <f t="shared" si="1"/>
        <v>452.59519999999998</v>
      </c>
      <c r="J54" s="80">
        <f t="shared" si="2"/>
        <v>530.38499999999999</v>
      </c>
      <c r="K54" s="81">
        <f t="shared" si="3"/>
        <v>452.59519999999998</v>
      </c>
      <c r="L54" s="81">
        <f t="shared" si="4"/>
        <v>377.16480000000001</v>
      </c>
      <c r="M54" s="80" t="s">
        <v>1187</v>
      </c>
      <c r="N54" s="82">
        <v>1</v>
      </c>
      <c r="O54" s="82">
        <v>1</v>
      </c>
      <c r="P54" s="82">
        <v>40</v>
      </c>
      <c r="Q54" s="83" t="s">
        <v>348</v>
      </c>
      <c r="R54" s="83" t="s">
        <v>445</v>
      </c>
      <c r="S54" s="83" t="s">
        <v>446</v>
      </c>
      <c r="T54" s="83"/>
      <c r="U54" s="79" t="s">
        <v>40</v>
      </c>
      <c r="V54" s="79" t="s">
        <v>351</v>
      </c>
      <c r="W54" s="84"/>
      <c r="X54" s="85">
        <v>0.183</v>
      </c>
      <c r="Y54" s="86">
        <v>1.635E-3</v>
      </c>
      <c r="Z54" s="80" t="str">
        <f t="shared" si="5"/>
        <v/>
      </c>
      <c r="AA54" s="80" t="str">
        <f t="shared" si="6"/>
        <v/>
      </c>
      <c r="AB54" s="87" t="str">
        <f t="shared" si="7"/>
        <v/>
      </c>
    </row>
    <row r="55" spans="1:28" s="88" customFormat="1" ht="75" customHeight="1" x14ac:dyDescent="0.2">
      <c r="A55" s="76" t="s">
        <v>466</v>
      </c>
      <c r="B55" s="77" t="s">
        <v>467</v>
      </c>
      <c r="C55" s="129" t="s">
        <v>468</v>
      </c>
      <c r="D55" s="128"/>
      <c r="E55" s="78"/>
      <c r="F55" s="79" t="s">
        <v>39</v>
      </c>
      <c r="G55" s="80">
        <v>505.12</v>
      </c>
      <c r="H55" s="80">
        <v>420.93</v>
      </c>
      <c r="I55" s="80">
        <f t="shared" si="1"/>
        <v>323.27679999999998</v>
      </c>
      <c r="J55" s="80">
        <f t="shared" si="2"/>
        <v>378.84000000000003</v>
      </c>
      <c r="K55" s="81">
        <f t="shared" si="3"/>
        <v>323.27680000000004</v>
      </c>
      <c r="L55" s="81">
        <f t="shared" si="4"/>
        <v>269.39519999999999</v>
      </c>
      <c r="M55" s="80" t="s">
        <v>1187</v>
      </c>
      <c r="N55" s="82">
        <v>1</v>
      </c>
      <c r="O55" s="82">
        <v>1</v>
      </c>
      <c r="P55" s="82">
        <v>40</v>
      </c>
      <c r="Q55" s="83" t="s">
        <v>348</v>
      </c>
      <c r="R55" s="83" t="s">
        <v>445</v>
      </c>
      <c r="S55" s="83" t="s">
        <v>446</v>
      </c>
      <c r="T55" s="83"/>
      <c r="U55" s="79" t="s">
        <v>40</v>
      </c>
      <c r="V55" s="79" t="s">
        <v>351</v>
      </c>
      <c r="W55" s="84"/>
      <c r="X55" s="85">
        <v>9.0999999999999998E-2</v>
      </c>
      <c r="Y55" s="86">
        <v>7.8200000000000003E-4</v>
      </c>
      <c r="Z55" s="80" t="str">
        <f t="shared" si="5"/>
        <v/>
      </c>
      <c r="AA55" s="80" t="str">
        <f t="shared" si="6"/>
        <v/>
      </c>
      <c r="AB55" s="87" t="str">
        <f t="shared" si="7"/>
        <v/>
      </c>
    </row>
    <row r="56" spans="1:28" s="88" customFormat="1" ht="75" customHeight="1" x14ac:dyDescent="0.2">
      <c r="A56" s="76" t="s">
        <v>469</v>
      </c>
      <c r="B56" s="77" t="s">
        <v>470</v>
      </c>
      <c r="C56" s="129" t="s">
        <v>471</v>
      </c>
      <c r="D56" s="128"/>
      <c r="E56" s="78"/>
      <c r="F56" s="79" t="s">
        <v>39</v>
      </c>
      <c r="G56" s="80">
        <v>656.68</v>
      </c>
      <c r="H56" s="80">
        <v>547.23</v>
      </c>
      <c r="I56" s="80">
        <f t="shared" si="1"/>
        <v>420.27519999999993</v>
      </c>
      <c r="J56" s="80">
        <f t="shared" si="2"/>
        <v>492.51</v>
      </c>
      <c r="K56" s="81">
        <f t="shared" si="3"/>
        <v>420.27519999999998</v>
      </c>
      <c r="L56" s="81">
        <f t="shared" si="4"/>
        <v>350.22720000000004</v>
      </c>
      <c r="M56" s="80" t="s">
        <v>1187</v>
      </c>
      <c r="N56" s="82">
        <v>1</v>
      </c>
      <c r="O56" s="82">
        <v>1</v>
      </c>
      <c r="P56" s="82">
        <v>40</v>
      </c>
      <c r="Q56" s="83" t="s">
        <v>348</v>
      </c>
      <c r="R56" s="83" t="s">
        <v>445</v>
      </c>
      <c r="S56" s="83" t="s">
        <v>446</v>
      </c>
      <c r="T56" s="83"/>
      <c r="U56" s="79" t="s">
        <v>40</v>
      </c>
      <c r="V56" s="79" t="s">
        <v>351</v>
      </c>
      <c r="W56" s="84"/>
      <c r="X56" s="85">
        <v>0.13300000000000001</v>
      </c>
      <c r="Y56" s="86">
        <v>1.2999999999999999E-5</v>
      </c>
      <c r="Z56" s="80" t="str">
        <f t="shared" si="5"/>
        <v/>
      </c>
      <c r="AA56" s="80" t="str">
        <f t="shared" si="6"/>
        <v/>
      </c>
      <c r="AB56" s="87" t="str">
        <f t="shared" si="7"/>
        <v/>
      </c>
    </row>
    <row r="57" spans="1:28" s="88" customFormat="1" ht="75" customHeight="1" x14ac:dyDescent="0.2">
      <c r="A57" s="76" t="s">
        <v>472</v>
      </c>
      <c r="B57" s="77" t="s">
        <v>473</v>
      </c>
      <c r="C57" s="129" t="s">
        <v>474</v>
      </c>
      <c r="D57" s="128"/>
      <c r="E57" s="78"/>
      <c r="F57" s="79" t="s">
        <v>39</v>
      </c>
      <c r="G57" s="80">
        <v>656.68</v>
      </c>
      <c r="H57" s="80">
        <v>547.23</v>
      </c>
      <c r="I57" s="80">
        <f t="shared" si="1"/>
        <v>420.27519999999993</v>
      </c>
      <c r="J57" s="80">
        <f t="shared" si="2"/>
        <v>492.51</v>
      </c>
      <c r="K57" s="81">
        <f t="shared" si="3"/>
        <v>420.27519999999998</v>
      </c>
      <c r="L57" s="81">
        <f t="shared" si="4"/>
        <v>350.22720000000004</v>
      </c>
      <c r="M57" s="80" t="s">
        <v>1187</v>
      </c>
      <c r="N57" s="82">
        <v>1</v>
      </c>
      <c r="O57" s="82">
        <v>1</v>
      </c>
      <c r="P57" s="82">
        <v>40</v>
      </c>
      <c r="Q57" s="83" t="s">
        <v>348</v>
      </c>
      <c r="R57" s="83" t="s">
        <v>445</v>
      </c>
      <c r="S57" s="83" t="s">
        <v>446</v>
      </c>
      <c r="T57" s="83"/>
      <c r="U57" s="79" t="s">
        <v>40</v>
      </c>
      <c r="V57" s="79" t="s">
        <v>351</v>
      </c>
      <c r="W57" s="84"/>
      <c r="X57" s="85">
        <v>8.5000000000000006E-2</v>
      </c>
      <c r="Y57" s="86">
        <v>9.9999999999999995E-7</v>
      </c>
      <c r="Z57" s="80" t="str">
        <f t="shared" si="5"/>
        <v/>
      </c>
      <c r="AA57" s="80" t="str">
        <f t="shared" si="6"/>
        <v/>
      </c>
      <c r="AB57" s="87" t="str">
        <f t="shared" si="7"/>
        <v/>
      </c>
    </row>
    <row r="58" spans="1:28" s="88" customFormat="1" ht="75" customHeight="1" x14ac:dyDescent="0.2">
      <c r="A58" s="76" t="s">
        <v>475</v>
      </c>
      <c r="B58" s="77" t="s">
        <v>476</v>
      </c>
      <c r="C58" s="129" t="s">
        <v>477</v>
      </c>
      <c r="D58" s="128"/>
      <c r="E58" s="78"/>
      <c r="F58" s="79" t="s">
        <v>39</v>
      </c>
      <c r="G58" s="80">
        <v>643.79999999999995</v>
      </c>
      <c r="H58" s="80">
        <v>536.5</v>
      </c>
      <c r="I58" s="80">
        <f t="shared" si="1"/>
        <v>412.03199999999993</v>
      </c>
      <c r="J58" s="80">
        <f t="shared" si="2"/>
        <v>482.84999999999997</v>
      </c>
      <c r="K58" s="81">
        <f t="shared" si="3"/>
        <v>412.03199999999998</v>
      </c>
      <c r="L58" s="81">
        <f t="shared" si="4"/>
        <v>343.36</v>
      </c>
      <c r="M58" s="80" t="s">
        <v>1187</v>
      </c>
      <c r="N58" s="82">
        <v>1</v>
      </c>
      <c r="O58" s="82">
        <v>1</v>
      </c>
      <c r="P58" s="82">
        <v>40</v>
      </c>
      <c r="Q58" s="83" t="s">
        <v>348</v>
      </c>
      <c r="R58" s="83" t="s">
        <v>445</v>
      </c>
      <c r="S58" s="83" t="s">
        <v>446</v>
      </c>
      <c r="T58" s="83"/>
      <c r="U58" s="79" t="s">
        <v>40</v>
      </c>
      <c r="V58" s="79" t="s">
        <v>351</v>
      </c>
      <c r="W58" s="84"/>
      <c r="X58" s="85">
        <v>8.5000000000000006E-2</v>
      </c>
      <c r="Y58" s="86">
        <v>7.8000000000000005E-7</v>
      </c>
      <c r="Z58" s="80" t="str">
        <f t="shared" si="5"/>
        <v/>
      </c>
      <c r="AA58" s="80" t="str">
        <f t="shared" si="6"/>
        <v/>
      </c>
      <c r="AB58" s="87" t="str">
        <f t="shared" si="7"/>
        <v/>
      </c>
    </row>
    <row r="59" spans="1:28" s="88" customFormat="1" ht="75" customHeight="1" x14ac:dyDescent="0.2">
      <c r="A59" s="76" t="s">
        <v>478</v>
      </c>
      <c r="B59" s="77" t="s">
        <v>479</v>
      </c>
      <c r="C59" s="129" t="s">
        <v>480</v>
      </c>
      <c r="D59" s="128"/>
      <c r="E59" s="78"/>
      <c r="F59" s="79" t="s">
        <v>39</v>
      </c>
      <c r="G59" s="80">
        <v>795.58</v>
      </c>
      <c r="H59" s="80">
        <v>662.98</v>
      </c>
      <c r="I59" s="80">
        <f t="shared" si="1"/>
        <v>509.17120000000006</v>
      </c>
      <c r="J59" s="80">
        <f t="shared" si="2"/>
        <v>596.68500000000006</v>
      </c>
      <c r="K59" s="81">
        <f t="shared" si="3"/>
        <v>509.17120000000006</v>
      </c>
      <c r="L59" s="81">
        <f t="shared" si="4"/>
        <v>424.30720000000002</v>
      </c>
      <c r="M59" s="80" t="s">
        <v>1187</v>
      </c>
      <c r="N59" s="82">
        <v>1</v>
      </c>
      <c r="O59" s="82">
        <v>1</v>
      </c>
      <c r="P59" s="82">
        <v>40</v>
      </c>
      <c r="Q59" s="83" t="s">
        <v>348</v>
      </c>
      <c r="R59" s="83" t="s">
        <v>445</v>
      </c>
      <c r="S59" s="83" t="s">
        <v>446</v>
      </c>
      <c r="T59" s="83"/>
      <c r="U59" s="79" t="s">
        <v>40</v>
      </c>
      <c r="V59" s="79" t="s">
        <v>351</v>
      </c>
      <c r="W59" s="84"/>
      <c r="X59" s="85">
        <v>0.10100000000000001</v>
      </c>
      <c r="Y59" s="86">
        <v>1.0039999999999999E-3</v>
      </c>
      <c r="Z59" s="80" t="str">
        <f t="shared" si="5"/>
        <v/>
      </c>
      <c r="AA59" s="80" t="str">
        <f t="shared" si="6"/>
        <v/>
      </c>
      <c r="AB59" s="87" t="str">
        <f t="shared" si="7"/>
        <v/>
      </c>
    </row>
    <row r="60" spans="1:28" s="88" customFormat="1" ht="75" customHeight="1" x14ac:dyDescent="0.2">
      <c r="A60" s="76" t="s">
        <v>481</v>
      </c>
      <c r="B60" s="77" t="s">
        <v>482</v>
      </c>
      <c r="C60" s="129" t="s">
        <v>483</v>
      </c>
      <c r="D60" s="128"/>
      <c r="E60" s="78"/>
      <c r="F60" s="79" t="s">
        <v>39</v>
      </c>
      <c r="G60" s="80">
        <v>779.98</v>
      </c>
      <c r="H60" s="80">
        <v>649.98</v>
      </c>
      <c r="I60" s="80">
        <f t="shared" si="1"/>
        <v>499.18720000000002</v>
      </c>
      <c r="J60" s="80">
        <f t="shared" si="2"/>
        <v>584.98500000000001</v>
      </c>
      <c r="K60" s="81">
        <f t="shared" si="3"/>
        <v>499.18720000000002</v>
      </c>
      <c r="L60" s="81">
        <f t="shared" si="4"/>
        <v>415.98720000000003</v>
      </c>
      <c r="M60" s="80" t="s">
        <v>1187</v>
      </c>
      <c r="N60" s="82">
        <v>1</v>
      </c>
      <c r="O60" s="82">
        <v>1</v>
      </c>
      <c r="P60" s="82">
        <v>40</v>
      </c>
      <c r="Q60" s="83" t="s">
        <v>348</v>
      </c>
      <c r="R60" s="83" t="s">
        <v>445</v>
      </c>
      <c r="S60" s="83" t="s">
        <v>446</v>
      </c>
      <c r="T60" s="83"/>
      <c r="U60" s="79" t="s">
        <v>40</v>
      </c>
      <c r="V60" s="79" t="s">
        <v>351</v>
      </c>
      <c r="W60" s="84"/>
      <c r="X60" s="85">
        <v>0.1</v>
      </c>
      <c r="Y60" s="86">
        <v>1.02E-6</v>
      </c>
      <c r="Z60" s="80" t="str">
        <f t="shared" si="5"/>
        <v/>
      </c>
      <c r="AA60" s="80" t="str">
        <f t="shared" si="6"/>
        <v/>
      </c>
      <c r="AB60" s="87" t="str">
        <f t="shared" si="7"/>
        <v/>
      </c>
    </row>
    <row r="61" spans="1:28" s="88" customFormat="1" ht="75" customHeight="1" x14ac:dyDescent="0.2">
      <c r="A61" s="76" t="s">
        <v>484</v>
      </c>
      <c r="B61" s="77" t="s">
        <v>485</v>
      </c>
      <c r="C61" s="129" t="s">
        <v>486</v>
      </c>
      <c r="D61" s="128"/>
      <c r="E61" s="78"/>
      <c r="F61" s="79" t="s">
        <v>39</v>
      </c>
      <c r="G61" s="80">
        <v>680.84</v>
      </c>
      <c r="H61" s="80">
        <v>567.37</v>
      </c>
      <c r="I61" s="80">
        <f t="shared" si="1"/>
        <v>435.73760000000004</v>
      </c>
      <c r="J61" s="80">
        <f t="shared" si="2"/>
        <v>510.63</v>
      </c>
      <c r="K61" s="81">
        <f t="shared" si="3"/>
        <v>435.73760000000004</v>
      </c>
      <c r="L61" s="81">
        <f t="shared" si="4"/>
        <v>363.11680000000001</v>
      </c>
      <c r="M61" s="80" t="s">
        <v>1187</v>
      </c>
      <c r="N61" s="82">
        <v>1</v>
      </c>
      <c r="O61" s="82">
        <v>1</v>
      </c>
      <c r="P61" s="82">
        <v>40</v>
      </c>
      <c r="Q61" s="83" t="s">
        <v>348</v>
      </c>
      <c r="R61" s="83" t="s">
        <v>445</v>
      </c>
      <c r="S61" s="83" t="s">
        <v>446</v>
      </c>
      <c r="T61" s="83"/>
      <c r="U61" s="79" t="s">
        <v>40</v>
      </c>
      <c r="V61" s="79" t="s">
        <v>351</v>
      </c>
      <c r="W61" s="84"/>
      <c r="X61" s="85">
        <v>0.16700000000000001</v>
      </c>
      <c r="Y61" s="86">
        <v>1.0759999999999999E-3</v>
      </c>
      <c r="Z61" s="80" t="str">
        <f t="shared" si="5"/>
        <v/>
      </c>
      <c r="AA61" s="80" t="str">
        <f t="shared" si="6"/>
        <v/>
      </c>
      <c r="AB61" s="87" t="str">
        <f t="shared" si="7"/>
        <v/>
      </c>
    </row>
    <row r="62" spans="1:28" s="88" customFormat="1" ht="75" customHeight="1" x14ac:dyDescent="0.2">
      <c r="A62" s="76" t="s">
        <v>487</v>
      </c>
      <c r="B62" s="77" t="s">
        <v>488</v>
      </c>
      <c r="C62" s="129" t="s">
        <v>489</v>
      </c>
      <c r="D62" s="128"/>
      <c r="E62" s="78"/>
      <c r="F62" s="79" t="s">
        <v>39</v>
      </c>
      <c r="G62" s="80">
        <v>991.32</v>
      </c>
      <c r="H62" s="80">
        <v>826.1</v>
      </c>
      <c r="I62" s="80">
        <f t="shared" si="1"/>
        <v>634.44479999999999</v>
      </c>
      <c r="J62" s="80">
        <f t="shared" si="2"/>
        <v>743.49</v>
      </c>
      <c r="K62" s="81">
        <f t="shared" si="3"/>
        <v>634.4448000000001</v>
      </c>
      <c r="L62" s="81">
        <f t="shared" si="4"/>
        <v>528.70400000000006</v>
      </c>
      <c r="M62" s="80" t="s">
        <v>1187</v>
      </c>
      <c r="N62" s="82">
        <v>1</v>
      </c>
      <c r="O62" s="82">
        <v>1</v>
      </c>
      <c r="P62" s="82">
        <v>40</v>
      </c>
      <c r="Q62" s="83" t="s">
        <v>348</v>
      </c>
      <c r="R62" s="83" t="s">
        <v>445</v>
      </c>
      <c r="S62" s="83" t="s">
        <v>446</v>
      </c>
      <c r="T62" s="83"/>
      <c r="U62" s="79" t="s">
        <v>40</v>
      </c>
      <c r="V62" s="79" t="s">
        <v>351</v>
      </c>
      <c r="W62" s="84"/>
      <c r="X62" s="85">
        <v>0.22</v>
      </c>
      <c r="Y62" s="86">
        <v>1.8320000000000001E-3</v>
      </c>
      <c r="Z62" s="80" t="str">
        <f t="shared" si="5"/>
        <v/>
      </c>
      <c r="AA62" s="80" t="str">
        <f t="shared" si="6"/>
        <v/>
      </c>
      <c r="AB62" s="87" t="str">
        <f t="shared" si="7"/>
        <v/>
      </c>
    </row>
    <row r="63" spans="1:28" s="88" customFormat="1" ht="75" customHeight="1" x14ac:dyDescent="0.2">
      <c r="A63" s="76" t="s">
        <v>490</v>
      </c>
      <c r="B63" s="77" t="s">
        <v>491</v>
      </c>
      <c r="C63" s="129" t="s">
        <v>492</v>
      </c>
      <c r="D63" s="128"/>
      <c r="E63" s="78"/>
      <c r="F63" s="79" t="s">
        <v>39</v>
      </c>
      <c r="G63" s="80">
        <v>1206</v>
      </c>
      <c r="H63" s="80">
        <v>1005</v>
      </c>
      <c r="I63" s="80">
        <f t="shared" si="1"/>
        <v>771.83999999999992</v>
      </c>
      <c r="J63" s="80">
        <f t="shared" si="2"/>
        <v>904.5</v>
      </c>
      <c r="K63" s="81">
        <f t="shared" si="3"/>
        <v>771.84</v>
      </c>
      <c r="L63" s="81">
        <f t="shared" si="4"/>
        <v>643.20000000000005</v>
      </c>
      <c r="M63" s="80" t="s">
        <v>1187</v>
      </c>
      <c r="N63" s="82">
        <v>1</v>
      </c>
      <c r="O63" s="82">
        <v>1</v>
      </c>
      <c r="P63" s="82">
        <v>20</v>
      </c>
      <c r="Q63" s="83" t="s">
        <v>348</v>
      </c>
      <c r="R63" s="83" t="s">
        <v>445</v>
      </c>
      <c r="S63" s="83" t="s">
        <v>446</v>
      </c>
      <c r="T63" s="83"/>
      <c r="U63" s="79" t="s">
        <v>40</v>
      </c>
      <c r="V63" s="79" t="s">
        <v>351</v>
      </c>
      <c r="W63" s="84"/>
      <c r="X63" s="85">
        <v>0.29099999999999998</v>
      </c>
      <c r="Y63" s="86">
        <v>1.8785E-3</v>
      </c>
      <c r="Z63" s="80" t="str">
        <f t="shared" si="5"/>
        <v/>
      </c>
      <c r="AA63" s="80" t="str">
        <f t="shared" si="6"/>
        <v/>
      </c>
      <c r="AB63" s="87" t="str">
        <f t="shared" si="7"/>
        <v/>
      </c>
    </row>
    <row r="64" spans="1:28" s="88" customFormat="1" ht="75" customHeight="1" x14ac:dyDescent="0.2">
      <c r="A64" s="76" t="s">
        <v>493</v>
      </c>
      <c r="B64" s="77" t="s">
        <v>494</v>
      </c>
      <c r="C64" s="129" t="s">
        <v>495</v>
      </c>
      <c r="D64" s="128"/>
      <c r="E64" s="78"/>
      <c r="F64" s="79" t="s">
        <v>39</v>
      </c>
      <c r="G64" s="80">
        <v>1477.49</v>
      </c>
      <c r="H64" s="80">
        <v>1231.24</v>
      </c>
      <c r="I64" s="80">
        <f t="shared" si="1"/>
        <v>945.59360000000004</v>
      </c>
      <c r="J64" s="80">
        <f t="shared" si="2"/>
        <v>1108.1175000000001</v>
      </c>
      <c r="K64" s="81">
        <f t="shared" si="3"/>
        <v>945.59360000000004</v>
      </c>
      <c r="L64" s="81">
        <f t="shared" si="4"/>
        <v>787.99360000000001</v>
      </c>
      <c r="M64" s="80" t="s">
        <v>1187</v>
      </c>
      <c r="N64" s="82">
        <v>1</v>
      </c>
      <c r="O64" s="82">
        <v>1</v>
      </c>
      <c r="P64" s="82">
        <v>20</v>
      </c>
      <c r="Q64" s="83" t="s">
        <v>348</v>
      </c>
      <c r="R64" s="83" t="s">
        <v>445</v>
      </c>
      <c r="S64" s="83" t="s">
        <v>446</v>
      </c>
      <c r="T64" s="83"/>
      <c r="U64" s="79" t="s">
        <v>40</v>
      </c>
      <c r="V64" s="79" t="s">
        <v>351</v>
      </c>
      <c r="W64" s="84"/>
      <c r="X64" s="85">
        <v>0.42599999999999999</v>
      </c>
      <c r="Y64" s="86">
        <v>4.0549999999999996E-3</v>
      </c>
      <c r="Z64" s="80" t="str">
        <f t="shared" si="5"/>
        <v/>
      </c>
      <c r="AA64" s="80" t="str">
        <f t="shared" si="6"/>
        <v/>
      </c>
      <c r="AB64" s="87" t="str">
        <f t="shared" si="7"/>
        <v/>
      </c>
    </row>
    <row r="65" spans="1:28" s="88" customFormat="1" ht="75" customHeight="1" x14ac:dyDescent="0.2">
      <c r="A65" s="76" t="s">
        <v>496</v>
      </c>
      <c r="B65" s="77" t="s">
        <v>497</v>
      </c>
      <c r="C65" s="129" t="s">
        <v>498</v>
      </c>
      <c r="D65" s="128"/>
      <c r="E65" s="78"/>
      <c r="F65" s="79" t="s">
        <v>39</v>
      </c>
      <c r="G65" s="80">
        <v>680.84</v>
      </c>
      <c r="H65" s="80">
        <v>567.37</v>
      </c>
      <c r="I65" s="80">
        <f t="shared" si="1"/>
        <v>435.73760000000004</v>
      </c>
      <c r="J65" s="80">
        <f t="shared" si="2"/>
        <v>510.63</v>
      </c>
      <c r="K65" s="81">
        <f t="shared" si="3"/>
        <v>435.73760000000004</v>
      </c>
      <c r="L65" s="81">
        <f t="shared" si="4"/>
        <v>363.11680000000001</v>
      </c>
      <c r="M65" s="80" t="s">
        <v>1187</v>
      </c>
      <c r="N65" s="82">
        <v>1</v>
      </c>
      <c r="O65" s="82">
        <v>1</v>
      </c>
      <c r="P65" s="82">
        <v>40</v>
      </c>
      <c r="Q65" s="83" t="s">
        <v>348</v>
      </c>
      <c r="R65" s="83" t="s">
        <v>445</v>
      </c>
      <c r="S65" s="83" t="s">
        <v>446</v>
      </c>
      <c r="T65" s="83"/>
      <c r="U65" s="79" t="s">
        <v>40</v>
      </c>
      <c r="V65" s="79" t="s">
        <v>351</v>
      </c>
      <c r="W65" s="84"/>
      <c r="X65" s="85">
        <v>0.16200000000000001</v>
      </c>
      <c r="Y65" s="86">
        <v>1.1199999999999999E-3</v>
      </c>
      <c r="Z65" s="80" t="str">
        <f t="shared" si="5"/>
        <v/>
      </c>
      <c r="AA65" s="80" t="str">
        <f t="shared" si="6"/>
        <v/>
      </c>
      <c r="AB65" s="87" t="str">
        <f t="shared" si="7"/>
        <v/>
      </c>
    </row>
    <row r="66" spans="1:28" s="88" customFormat="1" ht="75" customHeight="1" x14ac:dyDescent="0.2">
      <c r="A66" s="76" t="s">
        <v>499</v>
      </c>
      <c r="B66" s="77" t="s">
        <v>500</v>
      </c>
      <c r="C66" s="129" t="s">
        <v>501</v>
      </c>
      <c r="D66" s="128"/>
      <c r="E66" s="78"/>
      <c r="F66" s="79" t="s">
        <v>39</v>
      </c>
      <c r="G66" s="80">
        <v>922.35</v>
      </c>
      <c r="H66" s="80">
        <v>768.63</v>
      </c>
      <c r="I66" s="80">
        <f t="shared" si="1"/>
        <v>590.30400000000009</v>
      </c>
      <c r="J66" s="80">
        <f t="shared" si="2"/>
        <v>691.76250000000005</v>
      </c>
      <c r="K66" s="81">
        <f t="shared" si="3"/>
        <v>590.30399999999997</v>
      </c>
      <c r="L66" s="81">
        <f t="shared" si="4"/>
        <v>491.92320000000001</v>
      </c>
      <c r="M66" s="80" t="s">
        <v>1187</v>
      </c>
      <c r="N66" s="82">
        <v>1</v>
      </c>
      <c r="O66" s="82">
        <v>1</v>
      </c>
      <c r="P66" s="82">
        <v>40</v>
      </c>
      <c r="Q66" s="83" t="s">
        <v>348</v>
      </c>
      <c r="R66" s="83" t="s">
        <v>445</v>
      </c>
      <c r="S66" s="83" t="s">
        <v>446</v>
      </c>
      <c r="T66" s="83"/>
      <c r="U66" s="79" t="s">
        <v>40</v>
      </c>
      <c r="V66" s="79" t="s">
        <v>351</v>
      </c>
      <c r="W66" s="84"/>
      <c r="X66" s="85">
        <v>0.219</v>
      </c>
      <c r="Y66" s="86">
        <v>1.774E-3</v>
      </c>
      <c r="Z66" s="80" t="str">
        <f t="shared" si="5"/>
        <v/>
      </c>
      <c r="AA66" s="80" t="str">
        <f t="shared" si="6"/>
        <v/>
      </c>
      <c r="AB66" s="87" t="str">
        <f t="shared" si="7"/>
        <v/>
      </c>
    </row>
    <row r="67" spans="1:28" s="88" customFormat="1" ht="75" customHeight="1" x14ac:dyDescent="0.2">
      <c r="A67" s="76" t="s">
        <v>502</v>
      </c>
      <c r="B67" s="77" t="s">
        <v>503</v>
      </c>
      <c r="C67" s="129" t="s">
        <v>498</v>
      </c>
      <c r="D67" s="128"/>
      <c r="E67" s="78"/>
      <c r="F67" s="79" t="s">
        <v>39</v>
      </c>
      <c r="G67" s="80">
        <v>1206</v>
      </c>
      <c r="H67" s="80">
        <v>1005</v>
      </c>
      <c r="I67" s="80">
        <f t="shared" si="1"/>
        <v>771.83999999999992</v>
      </c>
      <c r="J67" s="80">
        <f t="shared" si="2"/>
        <v>904.5</v>
      </c>
      <c r="K67" s="81">
        <f t="shared" si="3"/>
        <v>771.84</v>
      </c>
      <c r="L67" s="81">
        <f t="shared" si="4"/>
        <v>643.20000000000005</v>
      </c>
      <c r="M67" s="80" t="s">
        <v>1187</v>
      </c>
      <c r="N67" s="82">
        <v>1</v>
      </c>
      <c r="O67" s="82">
        <v>1</v>
      </c>
      <c r="P67" s="82">
        <v>20</v>
      </c>
      <c r="Q67" s="83" t="s">
        <v>348</v>
      </c>
      <c r="R67" s="83" t="s">
        <v>445</v>
      </c>
      <c r="S67" s="83" t="s">
        <v>446</v>
      </c>
      <c r="T67" s="83"/>
      <c r="U67" s="79" t="s">
        <v>40</v>
      </c>
      <c r="V67" s="79" t="s">
        <v>351</v>
      </c>
      <c r="W67" s="84"/>
      <c r="X67" s="85">
        <v>0.245</v>
      </c>
      <c r="Y67" s="86">
        <v>1.9589999999999998E-3</v>
      </c>
      <c r="Z67" s="80" t="str">
        <f t="shared" si="5"/>
        <v/>
      </c>
      <c r="AA67" s="80" t="str">
        <f t="shared" si="6"/>
        <v/>
      </c>
      <c r="AB67" s="87" t="str">
        <f t="shared" si="7"/>
        <v/>
      </c>
    </row>
    <row r="68" spans="1:28" s="88" customFormat="1" ht="75" customHeight="1" x14ac:dyDescent="0.2">
      <c r="A68" s="76" t="s">
        <v>504</v>
      </c>
      <c r="B68" s="77" t="s">
        <v>505</v>
      </c>
      <c r="C68" s="129" t="s">
        <v>498</v>
      </c>
      <c r="D68" s="128"/>
      <c r="E68" s="78"/>
      <c r="F68" s="79" t="s">
        <v>39</v>
      </c>
      <c r="G68" s="80">
        <v>1477.49</v>
      </c>
      <c r="H68" s="80">
        <v>1231.24</v>
      </c>
      <c r="I68" s="80">
        <f t="shared" si="1"/>
        <v>945.59360000000004</v>
      </c>
      <c r="J68" s="80">
        <f t="shared" si="2"/>
        <v>1108.1175000000001</v>
      </c>
      <c r="K68" s="81">
        <f t="shared" si="3"/>
        <v>945.59360000000004</v>
      </c>
      <c r="L68" s="81">
        <f t="shared" si="4"/>
        <v>787.99360000000001</v>
      </c>
      <c r="M68" s="80" t="s">
        <v>1187</v>
      </c>
      <c r="N68" s="82">
        <v>1</v>
      </c>
      <c r="O68" s="82">
        <v>1</v>
      </c>
      <c r="P68" s="82">
        <v>20</v>
      </c>
      <c r="Q68" s="83" t="s">
        <v>348</v>
      </c>
      <c r="R68" s="83" t="s">
        <v>445</v>
      </c>
      <c r="S68" s="83" t="s">
        <v>446</v>
      </c>
      <c r="T68" s="83"/>
      <c r="U68" s="79" t="s">
        <v>40</v>
      </c>
      <c r="V68" s="79" t="s">
        <v>351</v>
      </c>
      <c r="W68" s="84"/>
      <c r="X68" s="85">
        <v>0.41099999999999998</v>
      </c>
      <c r="Y68" s="86">
        <v>3.898E-3</v>
      </c>
      <c r="Z68" s="80" t="str">
        <f t="shared" si="5"/>
        <v/>
      </c>
      <c r="AA68" s="80" t="str">
        <f t="shared" si="6"/>
        <v/>
      </c>
      <c r="AB68" s="87" t="str">
        <f t="shared" si="7"/>
        <v/>
      </c>
    </row>
    <row r="69" spans="1:28" s="88" customFormat="1" ht="75" customHeight="1" x14ac:dyDescent="0.2">
      <c r="A69" s="76" t="s">
        <v>506</v>
      </c>
      <c r="B69" s="77" t="s">
        <v>507</v>
      </c>
      <c r="C69" s="129" t="s">
        <v>508</v>
      </c>
      <c r="D69" s="128"/>
      <c r="E69" s="78"/>
      <c r="F69" s="79" t="s">
        <v>39</v>
      </c>
      <c r="G69" s="80">
        <v>1454.54</v>
      </c>
      <c r="H69" s="80">
        <v>1212.1199999999999</v>
      </c>
      <c r="I69" s="80">
        <f t="shared" si="1"/>
        <v>930.90559999999994</v>
      </c>
      <c r="J69" s="80">
        <f t="shared" si="2"/>
        <v>1090.905</v>
      </c>
      <c r="K69" s="81">
        <f t="shared" si="3"/>
        <v>930.90560000000005</v>
      </c>
      <c r="L69" s="81">
        <f t="shared" si="4"/>
        <v>775.7568</v>
      </c>
      <c r="M69" s="80" t="s">
        <v>1187</v>
      </c>
      <c r="N69" s="82">
        <v>1</v>
      </c>
      <c r="O69" s="82">
        <v>1</v>
      </c>
      <c r="P69" s="82">
        <v>40</v>
      </c>
      <c r="Q69" s="83" t="s">
        <v>348</v>
      </c>
      <c r="R69" s="83" t="s">
        <v>445</v>
      </c>
      <c r="S69" s="83" t="s">
        <v>446</v>
      </c>
      <c r="T69" s="83"/>
      <c r="U69" s="79" t="s">
        <v>40</v>
      </c>
      <c r="V69" s="79" t="s">
        <v>351</v>
      </c>
      <c r="W69" s="84"/>
      <c r="X69" s="85">
        <v>0.24</v>
      </c>
      <c r="Y69" s="86">
        <v>1.6660799999999999E-3</v>
      </c>
      <c r="Z69" s="80" t="str">
        <f t="shared" si="5"/>
        <v/>
      </c>
      <c r="AA69" s="80" t="str">
        <f t="shared" si="6"/>
        <v/>
      </c>
      <c r="AB69" s="87" t="str">
        <f t="shared" si="7"/>
        <v/>
      </c>
    </row>
    <row r="70" spans="1:28" s="88" customFormat="1" ht="75" customHeight="1" x14ac:dyDescent="0.2">
      <c r="A70" s="76" t="s">
        <v>509</v>
      </c>
      <c r="B70" s="77" t="s">
        <v>510</v>
      </c>
      <c r="C70" s="129" t="s">
        <v>511</v>
      </c>
      <c r="D70" s="128"/>
      <c r="E70" s="78"/>
      <c r="F70" s="79" t="s">
        <v>39</v>
      </c>
      <c r="G70" s="80">
        <v>1454.54</v>
      </c>
      <c r="H70" s="80">
        <v>1212.1199999999999</v>
      </c>
      <c r="I70" s="80">
        <f t="shared" si="1"/>
        <v>930.90559999999994</v>
      </c>
      <c r="J70" s="80">
        <f t="shared" si="2"/>
        <v>1090.905</v>
      </c>
      <c r="K70" s="81">
        <f t="shared" si="3"/>
        <v>930.90560000000005</v>
      </c>
      <c r="L70" s="81">
        <f t="shared" si="4"/>
        <v>775.7568</v>
      </c>
      <c r="M70" s="80" t="s">
        <v>1187</v>
      </c>
      <c r="N70" s="82">
        <v>1</v>
      </c>
      <c r="O70" s="82">
        <v>1</v>
      </c>
      <c r="P70" s="82">
        <v>40</v>
      </c>
      <c r="Q70" s="83" t="s">
        <v>348</v>
      </c>
      <c r="R70" s="83" t="s">
        <v>445</v>
      </c>
      <c r="S70" s="83" t="s">
        <v>446</v>
      </c>
      <c r="T70" s="83"/>
      <c r="U70" s="79" t="s">
        <v>40</v>
      </c>
      <c r="V70" s="79" t="s">
        <v>351</v>
      </c>
      <c r="W70" s="84"/>
      <c r="X70" s="85">
        <v>0.23400000000000001</v>
      </c>
      <c r="Y70" s="86">
        <v>1.755E-3</v>
      </c>
      <c r="Z70" s="80" t="str">
        <f t="shared" si="5"/>
        <v/>
      </c>
      <c r="AA70" s="80" t="str">
        <f t="shared" si="6"/>
        <v/>
      </c>
      <c r="AB70" s="87" t="str">
        <f t="shared" si="7"/>
        <v/>
      </c>
    </row>
    <row r="71" spans="1:28" s="88" customFormat="1" ht="75" customHeight="1" x14ac:dyDescent="0.2">
      <c r="A71" s="76" t="s">
        <v>512</v>
      </c>
      <c r="B71" s="77" t="s">
        <v>513</v>
      </c>
      <c r="C71" s="129" t="s">
        <v>514</v>
      </c>
      <c r="D71" s="128"/>
      <c r="E71" s="78"/>
      <c r="F71" s="79" t="s">
        <v>39</v>
      </c>
      <c r="G71" s="80">
        <v>1779.48</v>
      </c>
      <c r="H71" s="80">
        <v>1482.9</v>
      </c>
      <c r="I71" s="80">
        <f t="shared" si="1"/>
        <v>1138.8672000000001</v>
      </c>
      <c r="J71" s="80">
        <f t="shared" si="2"/>
        <v>1334.6100000000001</v>
      </c>
      <c r="K71" s="81">
        <f t="shared" si="3"/>
        <v>1138.8672000000001</v>
      </c>
      <c r="L71" s="81">
        <f t="shared" si="4"/>
        <v>949.05600000000004</v>
      </c>
      <c r="M71" s="80" t="s">
        <v>1187</v>
      </c>
      <c r="N71" s="82">
        <v>1</v>
      </c>
      <c r="O71" s="82">
        <v>1</v>
      </c>
      <c r="P71" s="82">
        <v>20</v>
      </c>
      <c r="Q71" s="83" t="s">
        <v>348</v>
      </c>
      <c r="R71" s="83" t="s">
        <v>445</v>
      </c>
      <c r="S71" s="83" t="s">
        <v>446</v>
      </c>
      <c r="T71" s="83"/>
      <c r="U71" s="79" t="s">
        <v>40</v>
      </c>
      <c r="V71" s="79" t="s">
        <v>351</v>
      </c>
      <c r="W71" s="84"/>
      <c r="X71" s="85">
        <v>0.27600000000000002</v>
      </c>
      <c r="Y71" s="86">
        <v>1.9250000000000001E-3</v>
      </c>
      <c r="Z71" s="80" t="str">
        <f t="shared" si="5"/>
        <v/>
      </c>
      <c r="AA71" s="80" t="str">
        <f t="shared" si="6"/>
        <v/>
      </c>
      <c r="AB71" s="87" t="str">
        <f t="shared" si="7"/>
        <v/>
      </c>
    </row>
    <row r="72" spans="1:28" s="88" customFormat="1" ht="75" customHeight="1" x14ac:dyDescent="0.2">
      <c r="A72" s="76" t="s">
        <v>515</v>
      </c>
      <c r="B72" s="77" t="s">
        <v>516</v>
      </c>
      <c r="C72" s="129" t="s">
        <v>498</v>
      </c>
      <c r="D72" s="128"/>
      <c r="E72" s="78"/>
      <c r="F72" s="79" t="s">
        <v>39</v>
      </c>
      <c r="G72" s="80">
        <v>1755.33</v>
      </c>
      <c r="H72" s="80">
        <v>1462.78</v>
      </c>
      <c r="I72" s="80">
        <f t="shared" si="1"/>
        <v>1123.4112</v>
      </c>
      <c r="J72" s="80">
        <f t="shared" si="2"/>
        <v>1316.4974999999999</v>
      </c>
      <c r="K72" s="81">
        <f t="shared" si="3"/>
        <v>1123.4112</v>
      </c>
      <c r="L72" s="81">
        <f t="shared" si="4"/>
        <v>936.17920000000004</v>
      </c>
      <c r="M72" s="80" t="s">
        <v>1187</v>
      </c>
      <c r="N72" s="82">
        <v>1</v>
      </c>
      <c r="O72" s="82">
        <v>1</v>
      </c>
      <c r="P72" s="82">
        <v>40</v>
      </c>
      <c r="Q72" s="83" t="s">
        <v>348</v>
      </c>
      <c r="R72" s="83" t="s">
        <v>445</v>
      </c>
      <c r="S72" s="83" t="s">
        <v>446</v>
      </c>
      <c r="T72" s="83"/>
      <c r="U72" s="79" t="s">
        <v>40</v>
      </c>
      <c r="V72" s="79" t="s">
        <v>351</v>
      </c>
      <c r="W72" s="84"/>
      <c r="X72" s="85">
        <v>0.224</v>
      </c>
      <c r="Y72" s="86">
        <v>1.755E-3</v>
      </c>
      <c r="Z72" s="80" t="str">
        <f t="shared" si="5"/>
        <v/>
      </c>
      <c r="AA72" s="80" t="str">
        <f t="shared" si="6"/>
        <v/>
      </c>
      <c r="AB72" s="87" t="str">
        <f t="shared" si="7"/>
        <v/>
      </c>
    </row>
    <row r="73" spans="1:28" s="88" customFormat="1" ht="75" customHeight="1" x14ac:dyDescent="0.2">
      <c r="A73" s="76" t="s">
        <v>517</v>
      </c>
      <c r="B73" s="77" t="s">
        <v>518</v>
      </c>
      <c r="C73" s="129" t="s">
        <v>498</v>
      </c>
      <c r="D73" s="128"/>
      <c r="E73" s="78"/>
      <c r="F73" s="79" t="s">
        <v>39</v>
      </c>
      <c r="G73" s="80">
        <v>1720.91</v>
      </c>
      <c r="H73" s="80">
        <v>1434.09</v>
      </c>
      <c r="I73" s="80">
        <f t="shared" si="1"/>
        <v>1101.3824</v>
      </c>
      <c r="J73" s="80">
        <f t="shared" si="2"/>
        <v>1290.6825000000001</v>
      </c>
      <c r="K73" s="81">
        <f t="shared" si="3"/>
        <v>1101.3824000000002</v>
      </c>
      <c r="L73" s="81">
        <f t="shared" si="4"/>
        <v>917.81759999999997</v>
      </c>
      <c r="M73" s="80" t="s">
        <v>1187</v>
      </c>
      <c r="N73" s="82">
        <v>1</v>
      </c>
      <c r="O73" s="82">
        <v>1</v>
      </c>
      <c r="P73" s="82">
        <v>40</v>
      </c>
      <c r="Q73" s="83" t="s">
        <v>348</v>
      </c>
      <c r="R73" s="83" t="s">
        <v>445</v>
      </c>
      <c r="S73" s="83" t="s">
        <v>446</v>
      </c>
      <c r="T73" s="83"/>
      <c r="U73" s="79" t="s">
        <v>40</v>
      </c>
      <c r="V73" s="79" t="s">
        <v>351</v>
      </c>
      <c r="W73" s="84"/>
      <c r="X73" s="85">
        <v>0.22600000000000001</v>
      </c>
      <c r="Y73" s="86">
        <v>1.786E-3</v>
      </c>
      <c r="Z73" s="80" t="str">
        <f t="shared" si="5"/>
        <v/>
      </c>
      <c r="AA73" s="80" t="str">
        <f t="shared" si="6"/>
        <v/>
      </c>
      <c r="AB73" s="87" t="str">
        <f t="shared" si="7"/>
        <v/>
      </c>
    </row>
    <row r="74" spans="1:28" s="88" customFormat="1" ht="75" customHeight="1" x14ac:dyDescent="0.2">
      <c r="A74" s="76" t="s">
        <v>519</v>
      </c>
      <c r="B74" s="77" t="s">
        <v>520</v>
      </c>
      <c r="C74" s="129" t="s">
        <v>521</v>
      </c>
      <c r="D74" s="128"/>
      <c r="E74" s="78"/>
      <c r="F74" s="79" t="s">
        <v>39</v>
      </c>
      <c r="G74" s="80">
        <v>1163.78</v>
      </c>
      <c r="H74" s="80">
        <v>969.82</v>
      </c>
      <c r="I74" s="80">
        <f t="shared" si="1"/>
        <v>744.81919999999991</v>
      </c>
      <c r="J74" s="80">
        <f t="shared" si="2"/>
        <v>872.83500000000004</v>
      </c>
      <c r="K74" s="81">
        <f t="shared" si="3"/>
        <v>744.81920000000002</v>
      </c>
      <c r="L74" s="81">
        <f t="shared" si="4"/>
        <v>620.6848</v>
      </c>
      <c r="M74" s="80" t="s">
        <v>1187</v>
      </c>
      <c r="N74" s="82">
        <v>1</v>
      </c>
      <c r="O74" s="82">
        <v>1</v>
      </c>
      <c r="P74" s="82">
        <v>40</v>
      </c>
      <c r="Q74" s="83" t="s">
        <v>348</v>
      </c>
      <c r="R74" s="83" t="s">
        <v>445</v>
      </c>
      <c r="S74" s="83" t="s">
        <v>446</v>
      </c>
      <c r="T74" s="83"/>
      <c r="U74" s="79" t="s">
        <v>40</v>
      </c>
      <c r="V74" s="79" t="s">
        <v>351</v>
      </c>
      <c r="W74" s="84"/>
      <c r="X74" s="85">
        <v>0.24</v>
      </c>
      <c r="Y74" s="86">
        <v>1.6660799999999999E-3</v>
      </c>
      <c r="Z74" s="80" t="str">
        <f t="shared" si="5"/>
        <v/>
      </c>
      <c r="AA74" s="80" t="str">
        <f t="shared" si="6"/>
        <v/>
      </c>
      <c r="AB74" s="87" t="str">
        <f t="shared" si="7"/>
        <v/>
      </c>
    </row>
    <row r="75" spans="1:28" s="88" customFormat="1" ht="75" customHeight="1" x14ac:dyDescent="0.2">
      <c r="A75" s="76" t="s">
        <v>522</v>
      </c>
      <c r="B75" s="77" t="s">
        <v>523</v>
      </c>
      <c r="C75" s="129" t="s">
        <v>524</v>
      </c>
      <c r="D75" s="128"/>
      <c r="E75" s="78"/>
      <c r="F75" s="79" t="s">
        <v>39</v>
      </c>
      <c r="G75" s="80">
        <v>1163.78</v>
      </c>
      <c r="H75" s="80">
        <v>969.82</v>
      </c>
      <c r="I75" s="80">
        <f t="shared" si="1"/>
        <v>744.81919999999991</v>
      </c>
      <c r="J75" s="80">
        <f t="shared" si="2"/>
        <v>872.83500000000004</v>
      </c>
      <c r="K75" s="81">
        <f t="shared" si="3"/>
        <v>744.81920000000002</v>
      </c>
      <c r="L75" s="81">
        <f t="shared" si="4"/>
        <v>620.6848</v>
      </c>
      <c r="M75" s="80" t="s">
        <v>1187</v>
      </c>
      <c r="N75" s="82">
        <v>1</v>
      </c>
      <c r="O75" s="82">
        <v>1</v>
      </c>
      <c r="P75" s="82">
        <v>40</v>
      </c>
      <c r="Q75" s="83" t="s">
        <v>348</v>
      </c>
      <c r="R75" s="83" t="s">
        <v>445</v>
      </c>
      <c r="S75" s="83" t="s">
        <v>446</v>
      </c>
      <c r="T75" s="83"/>
      <c r="U75" s="79" t="s">
        <v>40</v>
      </c>
      <c r="V75" s="79" t="s">
        <v>351</v>
      </c>
      <c r="W75" s="84"/>
      <c r="X75" s="85">
        <v>0.24</v>
      </c>
      <c r="Y75" s="86">
        <v>1.6660799999999999E-3</v>
      </c>
      <c r="Z75" s="80" t="str">
        <f t="shared" si="5"/>
        <v/>
      </c>
      <c r="AA75" s="80" t="str">
        <f t="shared" si="6"/>
        <v/>
      </c>
      <c r="AB75" s="87" t="str">
        <f t="shared" si="7"/>
        <v/>
      </c>
    </row>
    <row r="76" spans="1:28" s="88" customFormat="1" ht="75" customHeight="1" x14ac:dyDescent="0.2">
      <c r="A76" s="76" t="s">
        <v>525</v>
      </c>
      <c r="B76" s="77" t="s">
        <v>526</v>
      </c>
      <c r="C76" s="129" t="s">
        <v>527</v>
      </c>
      <c r="D76" s="128"/>
      <c r="E76" s="78"/>
      <c r="F76" s="79" t="s">
        <v>39</v>
      </c>
      <c r="G76" s="80">
        <v>347.28</v>
      </c>
      <c r="H76" s="80">
        <v>289.39999999999998</v>
      </c>
      <c r="I76" s="80">
        <f t="shared" si="1"/>
        <v>222.25919999999999</v>
      </c>
      <c r="J76" s="80">
        <f t="shared" si="2"/>
        <v>260.45999999999998</v>
      </c>
      <c r="K76" s="81">
        <f t="shared" si="3"/>
        <v>222.25919999999999</v>
      </c>
      <c r="L76" s="81">
        <f t="shared" si="4"/>
        <v>185.21599999999998</v>
      </c>
      <c r="M76" s="80" t="s">
        <v>1187</v>
      </c>
      <c r="N76" s="82">
        <v>1</v>
      </c>
      <c r="O76" s="82">
        <v>1</v>
      </c>
      <c r="P76" s="82">
        <v>40</v>
      </c>
      <c r="Q76" s="83" t="s">
        <v>348</v>
      </c>
      <c r="R76" s="83" t="s">
        <v>445</v>
      </c>
      <c r="S76" s="83" t="s">
        <v>446</v>
      </c>
      <c r="T76" s="83"/>
      <c r="U76" s="79" t="s">
        <v>40</v>
      </c>
      <c r="V76" s="79" t="s">
        <v>351</v>
      </c>
      <c r="W76" s="84"/>
      <c r="X76" s="85">
        <v>8.1000000000000003E-2</v>
      </c>
      <c r="Y76" s="86">
        <v>5.5800000000000001E-4</v>
      </c>
      <c r="Z76" s="80" t="str">
        <f t="shared" si="5"/>
        <v/>
      </c>
      <c r="AA76" s="80" t="str">
        <f t="shared" si="6"/>
        <v/>
      </c>
      <c r="AB76" s="87" t="str">
        <f t="shared" si="7"/>
        <v/>
      </c>
    </row>
    <row r="77" spans="1:28" s="88" customFormat="1" ht="75" customHeight="1" x14ac:dyDescent="0.2">
      <c r="A77" s="76" t="s">
        <v>528</v>
      </c>
      <c r="B77" s="77" t="s">
        <v>529</v>
      </c>
      <c r="C77" s="129" t="s">
        <v>530</v>
      </c>
      <c r="D77" s="128"/>
      <c r="E77" s="78"/>
      <c r="F77" s="79" t="s">
        <v>39</v>
      </c>
      <c r="G77" s="80">
        <v>445.7</v>
      </c>
      <c r="H77" s="80">
        <v>371.42</v>
      </c>
      <c r="I77" s="80">
        <f t="shared" si="1"/>
        <v>285.24799999999999</v>
      </c>
      <c r="J77" s="80">
        <f t="shared" si="2"/>
        <v>334.27499999999998</v>
      </c>
      <c r="K77" s="81">
        <f t="shared" si="3"/>
        <v>285.24799999999999</v>
      </c>
      <c r="L77" s="81">
        <f t="shared" si="4"/>
        <v>237.70880000000002</v>
      </c>
      <c r="M77" s="80" t="s">
        <v>1187</v>
      </c>
      <c r="N77" s="82">
        <v>1</v>
      </c>
      <c r="O77" s="82">
        <v>1</v>
      </c>
      <c r="P77" s="82">
        <v>40</v>
      </c>
      <c r="Q77" s="83" t="s">
        <v>348</v>
      </c>
      <c r="R77" s="83" t="s">
        <v>445</v>
      </c>
      <c r="S77" s="83" t="s">
        <v>446</v>
      </c>
      <c r="T77" s="83"/>
      <c r="U77" s="79" t="s">
        <v>40</v>
      </c>
      <c r="V77" s="79" t="s">
        <v>351</v>
      </c>
      <c r="W77" s="84"/>
      <c r="X77" s="85">
        <v>0.105</v>
      </c>
      <c r="Y77" s="86">
        <v>7.8700000000000005E-4</v>
      </c>
      <c r="Z77" s="80" t="str">
        <f t="shared" si="5"/>
        <v/>
      </c>
      <c r="AA77" s="80" t="str">
        <f t="shared" si="6"/>
        <v/>
      </c>
      <c r="AB77" s="87" t="str">
        <f t="shared" si="7"/>
        <v/>
      </c>
    </row>
    <row r="78" spans="1:28" s="88" customFormat="1" ht="75" customHeight="1" x14ac:dyDescent="0.2">
      <c r="A78" s="76" t="s">
        <v>531</v>
      </c>
      <c r="B78" s="77" t="s">
        <v>532</v>
      </c>
      <c r="C78" s="129" t="s">
        <v>533</v>
      </c>
      <c r="D78" s="128"/>
      <c r="E78" s="78"/>
      <c r="F78" s="79" t="s">
        <v>39</v>
      </c>
      <c r="G78" s="80">
        <v>650.34</v>
      </c>
      <c r="H78" s="80">
        <v>541.95000000000005</v>
      </c>
      <c r="I78" s="80">
        <f t="shared" ref="I78:I141" si="8">G78-(36 *G78/100)</f>
        <v>416.2176</v>
      </c>
      <c r="J78" s="80">
        <f t="shared" ref="J78:J141" si="9">G78-(25 *G78/100)</f>
        <v>487.755</v>
      </c>
      <c r="K78" s="81">
        <f t="shared" ref="K78:K141" si="10">IF(G78="","",G78*(1-$G$4))</f>
        <v>416.2176</v>
      </c>
      <c r="L78" s="81">
        <f t="shared" ref="L78:L141" si="11">IF(H78="","",H78*(1-$G$4))</f>
        <v>346.84800000000001</v>
      </c>
      <c r="M78" s="80" t="s">
        <v>1187</v>
      </c>
      <c r="N78" s="82">
        <v>1</v>
      </c>
      <c r="O78" s="82">
        <v>1</v>
      </c>
      <c r="P78" s="82">
        <v>40</v>
      </c>
      <c r="Q78" s="83" t="s">
        <v>348</v>
      </c>
      <c r="R78" s="83" t="s">
        <v>445</v>
      </c>
      <c r="S78" s="83" t="s">
        <v>446</v>
      </c>
      <c r="T78" s="83"/>
      <c r="U78" s="79" t="s">
        <v>40</v>
      </c>
      <c r="V78" s="79" t="s">
        <v>351</v>
      </c>
      <c r="W78" s="84"/>
      <c r="X78" s="85">
        <v>0.155</v>
      </c>
      <c r="Y78" s="86">
        <v>7.4700000000000005E-4</v>
      </c>
      <c r="Z78" s="80" t="str">
        <f t="shared" ref="Z78:Z141" si="12">IF(OR(E78="",K78=""),"",E78*K78)</f>
        <v/>
      </c>
      <c r="AA78" s="80" t="str">
        <f t="shared" ref="AA78:AA141" si="13">IF(OR(E78="",X78=""),"",X78*E78)</f>
        <v/>
      </c>
      <c r="AB78" s="87" t="str">
        <f t="shared" ref="AB78:AB141" si="14">IF(OR(E78="",Y78=""),"",E78*Y78)</f>
        <v/>
      </c>
    </row>
    <row r="79" spans="1:28" s="88" customFormat="1" ht="75" customHeight="1" x14ac:dyDescent="0.2">
      <c r="A79" s="76" t="s">
        <v>534</v>
      </c>
      <c r="B79" s="77" t="s">
        <v>535</v>
      </c>
      <c r="C79" s="129" t="s">
        <v>536</v>
      </c>
      <c r="D79" s="128"/>
      <c r="E79" s="78"/>
      <c r="F79" s="79" t="s">
        <v>39</v>
      </c>
      <c r="G79" s="80">
        <v>915.54</v>
      </c>
      <c r="H79" s="80">
        <v>762.95</v>
      </c>
      <c r="I79" s="80">
        <f t="shared" si="8"/>
        <v>585.94560000000001</v>
      </c>
      <c r="J79" s="80">
        <f t="shared" si="9"/>
        <v>686.65499999999997</v>
      </c>
      <c r="K79" s="81">
        <f t="shared" si="10"/>
        <v>585.94560000000001</v>
      </c>
      <c r="L79" s="81">
        <f t="shared" si="11"/>
        <v>488.28800000000001</v>
      </c>
      <c r="M79" s="80" t="s">
        <v>1187</v>
      </c>
      <c r="N79" s="82">
        <v>1</v>
      </c>
      <c r="O79" s="82">
        <v>1</v>
      </c>
      <c r="P79" s="82">
        <v>40</v>
      </c>
      <c r="Q79" s="83" t="s">
        <v>348</v>
      </c>
      <c r="R79" s="83" t="s">
        <v>445</v>
      </c>
      <c r="S79" s="83" t="s">
        <v>446</v>
      </c>
      <c r="T79" s="83"/>
      <c r="U79" s="79" t="s">
        <v>40</v>
      </c>
      <c r="V79" s="79" t="s">
        <v>351</v>
      </c>
      <c r="W79" s="84"/>
      <c r="X79" s="85">
        <v>0.19400000000000001</v>
      </c>
      <c r="Y79" s="86">
        <v>9.9200000000000004E-4</v>
      </c>
      <c r="Z79" s="80" t="str">
        <f t="shared" si="12"/>
        <v/>
      </c>
      <c r="AA79" s="80" t="str">
        <f t="shared" si="13"/>
        <v/>
      </c>
      <c r="AB79" s="87" t="str">
        <f t="shared" si="14"/>
        <v/>
      </c>
    </row>
    <row r="80" spans="1:28" s="88" customFormat="1" ht="75" customHeight="1" x14ac:dyDescent="0.2">
      <c r="A80" s="76" t="s">
        <v>537</v>
      </c>
      <c r="B80" s="77" t="s">
        <v>538</v>
      </c>
      <c r="C80" s="129" t="s">
        <v>540</v>
      </c>
      <c r="D80" s="128"/>
      <c r="E80" s="78"/>
      <c r="F80" s="79" t="s">
        <v>39</v>
      </c>
      <c r="G80" s="80">
        <v>380.16</v>
      </c>
      <c r="H80" s="80">
        <v>316.8</v>
      </c>
      <c r="I80" s="80">
        <f t="shared" si="8"/>
        <v>243.30240000000003</v>
      </c>
      <c r="J80" s="80">
        <f t="shared" si="9"/>
        <v>285.12</v>
      </c>
      <c r="K80" s="81">
        <f t="shared" si="10"/>
        <v>243.30240000000003</v>
      </c>
      <c r="L80" s="81">
        <f t="shared" si="11"/>
        <v>202.75200000000001</v>
      </c>
      <c r="M80" s="80" t="s">
        <v>1187</v>
      </c>
      <c r="N80" s="82">
        <v>1</v>
      </c>
      <c r="O80" s="82">
        <v>1</v>
      </c>
      <c r="P80" s="82">
        <v>30</v>
      </c>
      <c r="Q80" s="83" t="s">
        <v>348</v>
      </c>
      <c r="R80" s="83" t="s">
        <v>445</v>
      </c>
      <c r="S80" s="83" t="s">
        <v>539</v>
      </c>
      <c r="T80" s="83"/>
      <c r="U80" s="79" t="s">
        <v>40</v>
      </c>
      <c r="V80" s="79" t="s">
        <v>351</v>
      </c>
      <c r="W80" s="84"/>
      <c r="X80" s="85">
        <v>0.22500000000000001</v>
      </c>
      <c r="Y80" s="86">
        <v>5.1199999999999998E-4</v>
      </c>
      <c r="Z80" s="80" t="str">
        <f t="shared" si="12"/>
        <v/>
      </c>
      <c r="AA80" s="80" t="str">
        <f t="shared" si="13"/>
        <v/>
      </c>
      <c r="AB80" s="87" t="str">
        <f t="shared" si="14"/>
        <v/>
      </c>
    </row>
    <row r="81" spans="1:28" s="88" customFormat="1" ht="75" customHeight="1" x14ac:dyDescent="0.2">
      <c r="A81" s="76" t="s">
        <v>541</v>
      </c>
      <c r="B81" s="77" t="s">
        <v>542</v>
      </c>
      <c r="C81" s="129" t="s">
        <v>540</v>
      </c>
      <c r="D81" s="128"/>
      <c r="E81" s="78"/>
      <c r="F81" s="79" t="s">
        <v>39</v>
      </c>
      <c r="G81" s="80">
        <v>380.16</v>
      </c>
      <c r="H81" s="80">
        <v>316.8</v>
      </c>
      <c r="I81" s="80">
        <f t="shared" si="8"/>
        <v>243.30240000000003</v>
      </c>
      <c r="J81" s="80">
        <f t="shared" si="9"/>
        <v>285.12</v>
      </c>
      <c r="K81" s="81">
        <f t="shared" si="10"/>
        <v>243.30240000000003</v>
      </c>
      <c r="L81" s="81">
        <f t="shared" si="11"/>
        <v>202.75200000000001</v>
      </c>
      <c r="M81" s="80" t="s">
        <v>1187</v>
      </c>
      <c r="N81" s="82">
        <v>1</v>
      </c>
      <c r="O81" s="82">
        <v>1</v>
      </c>
      <c r="P81" s="82">
        <v>30</v>
      </c>
      <c r="Q81" s="83" t="s">
        <v>348</v>
      </c>
      <c r="R81" s="83" t="s">
        <v>445</v>
      </c>
      <c r="S81" s="83" t="s">
        <v>539</v>
      </c>
      <c r="T81" s="83"/>
      <c r="U81" s="79" t="s">
        <v>40</v>
      </c>
      <c r="V81" s="79" t="s">
        <v>351</v>
      </c>
      <c r="W81" s="84"/>
      <c r="X81" s="85">
        <v>0.22500000000000001</v>
      </c>
      <c r="Y81" s="86">
        <v>5.1199999999999998E-4</v>
      </c>
      <c r="Z81" s="80" t="str">
        <f t="shared" si="12"/>
        <v/>
      </c>
      <c r="AA81" s="80" t="str">
        <f t="shared" si="13"/>
        <v/>
      </c>
      <c r="AB81" s="87" t="str">
        <f t="shared" si="14"/>
        <v/>
      </c>
    </row>
    <row r="82" spans="1:28" s="88" customFormat="1" ht="75" customHeight="1" x14ac:dyDescent="0.2">
      <c r="A82" s="76" t="s">
        <v>543</v>
      </c>
      <c r="B82" s="77" t="s">
        <v>544</v>
      </c>
      <c r="C82" s="129" t="s">
        <v>545</v>
      </c>
      <c r="D82" s="128"/>
      <c r="E82" s="78"/>
      <c r="F82" s="79" t="s">
        <v>39</v>
      </c>
      <c r="G82" s="80">
        <v>503.71</v>
      </c>
      <c r="H82" s="80">
        <v>419.76</v>
      </c>
      <c r="I82" s="80">
        <f t="shared" si="8"/>
        <v>322.37440000000004</v>
      </c>
      <c r="J82" s="80">
        <f t="shared" si="9"/>
        <v>377.78249999999997</v>
      </c>
      <c r="K82" s="81">
        <f t="shared" si="10"/>
        <v>322.37439999999998</v>
      </c>
      <c r="L82" s="81">
        <f t="shared" si="11"/>
        <v>268.64639999999997</v>
      </c>
      <c r="M82" s="80" t="s">
        <v>1187</v>
      </c>
      <c r="N82" s="82">
        <v>1</v>
      </c>
      <c r="O82" s="82">
        <v>1</v>
      </c>
      <c r="P82" s="82">
        <v>30</v>
      </c>
      <c r="Q82" s="83" t="s">
        <v>348</v>
      </c>
      <c r="R82" s="83" t="s">
        <v>445</v>
      </c>
      <c r="S82" s="83" t="s">
        <v>539</v>
      </c>
      <c r="T82" s="83"/>
      <c r="U82" s="79" t="s">
        <v>40</v>
      </c>
      <c r="V82" s="79" t="s">
        <v>351</v>
      </c>
      <c r="W82" s="84"/>
      <c r="X82" s="85">
        <v>0.22500000000000001</v>
      </c>
      <c r="Y82" s="86">
        <v>1.07E-3</v>
      </c>
      <c r="Z82" s="80" t="str">
        <f t="shared" si="12"/>
        <v/>
      </c>
      <c r="AA82" s="80" t="str">
        <f t="shared" si="13"/>
        <v/>
      </c>
      <c r="AB82" s="87" t="str">
        <f t="shared" si="14"/>
        <v/>
      </c>
    </row>
    <row r="83" spans="1:28" s="88" customFormat="1" ht="75" customHeight="1" x14ac:dyDescent="0.2">
      <c r="A83" s="76" t="s">
        <v>546</v>
      </c>
      <c r="B83" s="77" t="s">
        <v>547</v>
      </c>
      <c r="C83" s="129" t="s">
        <v>545</v>
      </c>
      <c r="D83" s="128"/>
      <c r="E83" s="78"/>
      <c r="F83" s="79" t="s">
        <v>39</v>
      </c>
      <c r="G83" s="80">
        <v>503.71</v>
      </c>
      <c r="H83" s="80">
        <v>419.76</v>
      </c>
      <c r="I83" s="80">
        <f t="shared" si="8"/>
        <v>322.37440000000004</v>
      </c>
      <c r="J83" s="80">
        <f t="shared" si="9"/>
        <v>377.78249999999997</v>
      </c>
      <c r="K83" s="81">
        <f t="shared" si="10"/>
        <v>322.37439999999998</v>
      </c>
      <c r="L83" s="81">
        <f t="shared" si="11"/>
        <v>268.64639999999997</v>
      </c>
      <c r="M83" s="80" t="s">
        <v>1187</v>
      </c>
      <c r="N83" s="82">
        <v>1</v>
      </c>
      <c r="O83" s="82">
        <v>1</v>
      </c>
      <c r="P83" s="82">
        <v>30</v>
      </c>
      <c r="Q83" s="83" t="s">
        <v>348</v>
      </c>
      <c r="R83" s="83" t="s">
        <v>445</v>
      </c>
      <c r="S83" s="83" t="s">
        <v>539</v>
      </c>
      <c r="T83" s="83"/>
      <c r="U83" s="79" t="s">
        <v>40</v>
      </c>
      <c r="V83" s="79" t="s">
        <v>351</v>
      </c>
      <c r="W83" s="84"/>
      <c r="X83" s="85">
        <v>0.22500000000000001</v>
      </c>
      <c r="Y83" s="86">
        <v>1.07E-3</v>
      </c>
      <c r="Z83" s="80" t="str">
        <f t="shared" si="12"/>
        <v/>
      </c>
      <c r="AA83" s="80" t="str">
        <f t="shared" si="13"/>
        <v/>
      </c>
      <c r="AB83" s="87" t="str">
        <f t="shared" si="14"/>
        <v/>
      </c>
    </row>
    <row r="84" spans="1:28" s="88" customFormat="1" ht="75" customHeight="1" x14ac:dyDescent="0.2">
      <c r="A84" s="76" t="s">
        <v>548</v>
      </c>
      <c r="B84" s="77" t="s">
        <v>549</v>
      </c>
      <c r="C84" s="129" t="s">
        <v>550</v>
      </c>
      <c r="D84" s="128"/>
      <c r="E84" s="78"/>
      <c r="F84" s="79" t="s">
        <v>39</v>
      </c>
      <c r="G84" s="80">
        <v>754.81</v>
      </c>
      <c r="H84" s="80">
        <v>629.01</v>
      </c>
      <c r="I84" s="80">
        <f t="shared" si="8"/>
        <v>483.07839999999999</v>
      </c>
      <c r="J84" s="80">
        <f t="shared" si="9"/>
        <v>566.10749999999996</v>
      </c>
      <c r="K84" s="81">
        <f t="shared" si="10"/>
        <v>483.07839999999999</v>
      </c>
      <c r="L84" s="81">
        <f t="shared" si="11"/>
        <v>402.56639999999999</v>
      </c>
      <c r="M84" s="80" t="s">
        <v>1187</v>
      </c>
      <c r="N84" s="82">
        <v>1</v>
      </c>
      <c r="O84" s="82">
        <v>1</v>
      </c>
      <c r="P84" s="82">
        <v>20</v>
      </c>
      <c r="Q84" s="83" t="s">
        <v>348</v>
      </c>
      <c r="R84" s="83" t="s">
        <v>445</v>
      </c>
      <c r="S84" s="83" t="s">
        <v>539</v>
      </c>
      <c r="T84" s="83"/>
      <c r="U84" s="79" t="s">
        <v>40</v>
      </c>
      <c r="V84" s="79" t="s">
        <v>351</v>
      </c>
      <c r="W84" s="84"/>
      <c r="X84" s="85">
        <v>0.20399999999999999</v>
      </c>
      <c r="Y84" s="86">
        <v>1.2030000000000001E-3</v>
      </c>
      <c r="Z84" s="80" t="str">
        <f t="shared" si="12"/>
        <v/>
      </c>
      <c r="AA84" s="80" t="str">
        <f t="shared" si="13"/>
        <v/>
      </c>
      <c r="AB84" s="87" t="str">
        <f t="shared" si="14"/>
        <v/>
      </c>
    </row>
    <row r="85" spans="1:28" s="88" customFormat="1" ht="75" customHeight="1" x14ac:dyDescent="0.2">
      <c r="A85" s="76" t="s">
        <v>551</v>
      </c>
      <c r="B85" s="77" t="s">
        <v>552</v>
      </c>
      <c r="C85" s="129" t="s">
        <v>550</v>
      </c>
      <c r="D85" s="128"/>
      <c r="E85" s="78"/>
      <c r="F85" s="79" t="s">
        <v>39</v>
      </c>
      <c r="G85" s="80">
        <v>769.91</v>
      </c>
      <c r="H85" s="80">
        <v>641.59</v>
      </c>
      <c r="I85" s="80">
        <f t="shared" si="8"/>
        <v>492.74239999999998</v>
      </c>
      <c r="J85" s="80">
        <f t="shared" si="9"/>
        <v>577.4325</v>
      </c>
      <c r="K85" s="81">
        <f t="shared" si="10"/>
        <v>492.74239999999998</v>
      </c>
      <c r="L85" s="81">
        <f t="shared" si="11"/>
        <v>410.61760000000004</v>
      </c>
      <c r="M85" s="80" t="s">
        <v>1187</v>
      </c>
      <c r="N85" s="82">
        <v>1</v>
      </c>
      <c r="O85" s="82">
        <v>1</v>
      </c>
      <c r="P85" s="82">
        <v>20</v>
      </c>
      <c r="Q85" s="83" t="s">
        <v>348</v>
      </c>
      <c r="R85" s="83" t="s">
        <v>445</v>
      </c>
      <c r="S85" s="83" t="s">
        <v>539</v>
      </c>
      <c r="T85" s="83"/>
      <c r="U85" s="79" t="s">
        <v>40</v>
      </c>
      <c r="V85" s="79" t="s">
        <v>351</v>
      </c>
      <c r="W85" s="84"/>
      <c r="X85" s="85">
        <v>0.183</v>
      </c>
      <c r="Y85" s="86">
        <v>1.1839999999999999E-3</v>
      </c>
      <c r="Z85" s="80" t="str">
        <f t="shared" si="12"/>
        <v/>
      </c>
      <c r="AA85" s="80" t="str">
        <f t="shared" si="13"/>
        <v/>
      </c>
      <c r="AB85" s="87" t="str">
        <f t="shared" si="14"/>
        <v/>
      </c>
    </row>
    <row r="86" spans="1:28" s="88" customFormat="1" ht="75" customHeight="1" x14ac:dyDescent="0.2">
      <c r="A86" s="76" t="s">
        <v>553</v>
      </c>
      <c r="B86" s="77" t="s">
        <v>554</v>
      </c>
      <c r="C86" s="129" t="s">
        <v>555</v>
      </c>
      <c r="D86" s="128"/>
      <c r="E86" s="78"/>
      <c r="F86" s="79" t="s">
        <v>39</v>
      </c>
      <c r="G86" s="80">
        <v>1156.23</v>
      </c>
      <c r="H86" s="80">
        <v>963.53</v>
      </c>
      <c r="I86" s="80">
        <f t="shared" si="8"/>
        <v>739.98720000000003</v>
      </c>
      <c r="J86" s="80">
        <f t="shared" si="9"/>
        <v>867.17250000000001</v>
      </c>
      <c r="K86" s="81">
        <f t="shared" si="10"/>
        <v>739.98720000000003</v>
      </c>
      <c r="L86" s="81">
        <f t="shared" si="11"/>
        <v>616.65919999999994</v>
      </c>
      <c r="M86" s="80" t="s">
        <v>1187</v>
      </c>
      <c r="N86" s="82">
        <v>1</v>
      </c>
      <c r="O86" s="82">
        <v>1</v>
      </c>
      <c r="P86" s="82">
        <v>20</v>
      </c>
      <c r="Q86" s="83" t="s">
        <v>348</v>
      </c>
      <c r="R86" s="83" t="s">
        <v>445</v>
      </c>
      <c r="S86" s="83" t="s">
        <v>539</v>
      </c>
      <c r="T86" s="83"/>
      <c r="U86" s="79" t="s">
        <v>40</v>
      </c>
      <c r="V86" s="79" t="s">
        <v>351</v>
      </c>
      <c r="W86" s="84"/>
      <c r="X86" s="85">
        <v>0.32500000000000001</v>
      </c>
      <c r="Y86" s="86">
        <v>2.0999999999999999E-3</v>
      </c>
      <c r="Z86" s="80" t="str">
        <f t="shared" si="12"/>
        <v/>
      </c>
      <c r="AA86" s="80" t="str">
        <f t="shared" si="13"/>
        <v/>
      </c>
      <c r="AB86" s="87" t="str">
        <f t="shared" si="14"/>
        <v/>
      </c>
    </row>
    <row r="87" spans="1:28" s="88" customFormat="1" ht="75" customHeight="1" x14ac:dyDescent="0.2">
      <c r="A87" s="76" t="s">
        <v>556</v>
      </c>
      <c r="B87" s="77" t="s">
        <v>557</v>
      </c>
      <c r="C87" s="129" t="s">
        <v>555</v>
      </c>
      <c r="D87" s="128"/>
      <c r="E87" s="78"/>
      <c r="F87" s="79" t="s">
        <v>39</v>
      </c>
      <c r="G87" s="80">
        <v>1156.23</v>
      </c>
      <c r="H87" s="80">
        <v>963.53</v>
      </c>
      <c r="I87" s="80">
        <f t="shared" si="8"/>
        <v>739.98720000000003</v>
      </c>
      <c r="J87" s="80">
        <f t="shared" si="9"/>
        <v>867.17250000000001</v>
      </c>
      <c r="K87" s="81">
        <f t="shared" si="10"/>
        <v>739.98720000000003</v>
      </c>
      <c r="L87" s="81">
        <f t="shared" si="11"/>
        <v>616.65919999999994</v>
      </c>
      <c r="M87" s="80" t="s">
        <v>1187</v>
      </c>
      <c r="N87" s="82">
        <v>1</v>
      </c>
      <c r="O87" s="82">
        <v>1</v>
      </c>
      <c r="P87" s="82">
        <v>20</v>
      </c>
      <c r="Q87" s="83" t="s">
        <v>348</v>
      </c>
      <c r="R87" s="83" t="s">
        <v>445</v>
      </c>
      <c r="S87" s="83" t="s">
        <v>539</v>
      </c>
      <c r="T87" s="83"/>
      <c r="U87" s="79" t="s">
        <v>40</v>
      </c>
      <c r="V87" s="79" t="s">
        <v>351</v>
      </c>
      <c r="W87" s="84"/>
      <c r="X87" s="85">
        <v>0.29199999999999998</v>
      </c>
      <c r="Y87" s="86">
        <v>2.0999999999999999E-3</v>
      </c>
      <c r="Z87" s="80" t="str">
        <f t="shared" si="12"/>
        <v/>
      </c>
      <c r="AA87" s="80" t="str">
        <f t="shared" si="13"/>
        <v/>
      </c>
      <c r="AB87" s="87" t="str">
        <f t="shared" si="14"/>
        <v/>
      </c>
    </row>
    <row r="88" spans="1:28" s="88" customFormat="1" ht="75" customHeight="1" x14ac:dyDescent="0.2">
      <c r="A88" s="76" t="s">
        <v>558</v>
      </c>
      <c r="B88" s="77" t="s">
        <v>559</v>
      </c>
      <c r="C88" s="129" t="s">
        <v>560</v>
      </c>
      <c r="D88" s="128"/>
      <c r="E88" s="78"/>
      <c r="F88" s="79" t="s">
        <v>39</v>
      </c>
      <c r="G88" s="80">
        <v>1189.19</v>
      </c>
      <c r="H88" s="80">
        <v>990.99</v>
      </c>
      <c r="I88" s="80">
        <f t="shared" si="8"/>
        <v>761.08159999999998</v>
      </c>
      <c r="J88" s="80">
        <f t="shared" si="9"/>
        <v>891.89250000000004</v>
      </c>
      <c r="K88" s="81">
        <f t="shared" si="10"/>
        <v>761.08160000000009</v>
      </c>
      <c r="L88" s="81">
        <f t="shared" si="11"/>
        <v>634.23360000000002</v>
      </c>
      <c r="M88" s="80" t="s">
        <v>1187</v>
      </c>
      <c r="N88" s="82">
        <v>1</v>
      </c>
      <c r="O88" s="82">
        <v>1</v>
      </c>
      <c r="P88" s="82">
        <v>20</v>
      </c>
      <c r="Q88" s="83" t="s">
        <v>348</v>
      </c>
      <c r="R88" s="83" t="s">
        <v>445</v>
      </c>
      <c r="S88" s="83" t="s">
        <v>539</v>
      </c>
      <c r="T88" s="83"/>
      <c r="U88" s="79" t="s">
        <v>40</v>
      </c>
      <c r="V88" s="79" t="s">
        <v>351</v>
      </c>
      <c r="W88" s="84"/>
      <c r="X88" s="85">
        <v>0.32500000000000001</v>
      </c>
      <c r="Y88" s="86">
        <v>2.3400000000000001E-3</v>
      </c>
      <c r="Z88" s="80" t="str">
        <f t="shared" si="12"/>
        <v/>
      </c>
      <c r="AA88" s="80" t="str">
        <f t="shared" si="13"/>
        <v/>
      </c>
      <c r="AB88" s="87" t="str">
        <f t="shared" si="14"/>
        <v/>
      </c>
    </row>
    <row r="89" spans="1:28" s="88" customFormat="1" ht="75" customHeight="1" x14ac:dyDescent="0.2">
      <c r="A89" s="76" t="s">
        <v>561</v>
      </c>
      <c r="B89" s="77" t="s">
        <v>562</v>
      </c>
      <c r="C89" s="129" t="s">
        <v>560</v>
      </c>
      <c r="D89" s="128"/>
      <c r="E89" s="78"/>
      <c r="F89" s="79" t="s">
        <v>39</v>
      </c>
      <c r="G89" s="80">
        <v>1189.19</v>
      </c>
      <c r="H89" s="80">
        <v>990.99</v>
      </c>
      <c r="I89" s="80">
        <f t="shared" si="8"/>
        <v>761.08159999999998</v>
      </c>
      <c r="J89" s="80">
        <f t="shared" si="9"/>
        <v>891.89250000000004</v>
      </c>
      <c r="K89" s="81">
        <f t="shared" si="10"/>
        <v>761.08160000000009</v>
      </c>
      <c r="L89" s="81">
        <f t="shared" si="11"/>
        <v>634.23360000000002</v>
      </c>
      <c r="M89" s="80" t="s">
        <v>1187</v>
      </c>
      <c r="N89" s="82">
        <v>1</v>
      </c>
      <c r="O89" s="82">
        <v>1</v>
      </c>
      <c r="P89" s="82">
        <v>20</v>
      </c>
      <c r="Q89" s="83" t="s">
        <v>348</v>
      </c>
      <c r="R89" s="83" t="s">
        <v>445</v>
      </c>
      <c r="S89" s="83" t="s">
        <v>539</v>
      </c>
      <c r="T89" s="83"/>
      <c r="U89" s="79" t="s">
        <v>40</v>
      </c>
      <c r="V89" s="79" t="s">
        <v>351</v>
      </c>
      <c r="W89" s="84"/>
      <c r="X89" s="85">
        <v>0.32500000000000001</v>
      </c>
      <c r="Y89" s="86">
        <v>2.3400000000000001E-3</v>
      </c>
      <c r="Z89" s="80" t="str">
        <f t="shared" si="12"/>
        <v/>
      </c>
      <c r="AA89" s="80" t="str">
        <f t="shared" si="13"/>
        <v/>
      </c>
      <c r="AB89" s="87" t="str">
        <f t="shared" si="14"/>
        <v/>
      </c>
    </row>
    <row r="90" spans="1:28" s="88" customFormat="1" ht="75" customHeight="1" x14ac:dyDescent="0.2">
      <c r="A90" s="76" t="s">
        <v>563</v>
      </c>
      <c r="B90" s="77" t="s">
        <v>564</v>
      </c>
      <c r="C90" s="129" t="s">
        <v>565</v>
      </c>
      <c r="D90" s="128"/>
      <c r="E90" s="78"/>
      <c r="F90" s="79" t="s">
        <v>39</v>
      </c>
      <c r="G90" s="80">
        <v>662.9</v>
      </c>
      <c r="H90" s="80">
        <v>552.41999999999996</v>
      </c>
      <c r="I90" s="80">
        <f t="shared" si="8"/>
        <v>424.25599999999997</v>
      </c>
      <c r="J90" s="80">
        <f t="shared" si="9"/>
        <v>497.17499999999995</v>
      </c>
      <c r="K90" s="81">
        <f t="shared" si="10"/>
        <v>424.25599999999997</v>
      </c>
      <c r="L90" s="81">
        <f t="shared" si="11"/>
        <v>353.54879999999997</v>
      </c>
      <c r="M90" s="80" t="s">
        <v>1187</v>
      </c>
      <c r="N90" s="82">
        <v>1</v>
      </c>
      <c r="O90" s="82">
        <v>1</v>
      </c>
      <c r="P90" s="82">
        <v>20</v>
      </c>
      <c r="Q90" s="83" t="s">
        <v>348</v>
      </c>
      <c r="R90" s="83" t="s">
        <v>445</v>
      </c>
      <c r="S90" s="83" t="s">
        <v>539</v>
      </c>
      <c r="T90" s="83"/>
      <c r="U90" s="79" t="s">
        <v>40</v>
      </c>
      <c r="V90" s="79" t="s">
        <v>351</v>
      </c>
      <c r="W90" s="84"/>
      <c r="X90" s="85">
        <v>0.17</v>
      </c>
      <c r="Y90" s="86">
        <v>8.7799999999999998E-4</v>
      </c>
      <c r="Z90" s="80" t="str">
        <f t="shared" si="12"/>
        <v/>
      </c>
      <c r="AA90" s="80" t="str">
        <f t="shared" si="13"/>
        <v/>
      </c>
      <c r="AB90" s="87" t="str">
        <f t="shared" si="14"/>
        <v/>
      </c>
    </row>
    <row r="91" spans="1:28" s="88" customFormat="1" ht="75" customHeight="1" x14ac:dyDescent="0.2">
      <c r="A91" s="76" t="s">
        <v>566</v>
      </c>
      <c r="B91" s="77" t="s">
        <v>567</v>
      </c>
      <c r="C91" s="129" t="s">
        <v>565</v>
      </c>
      <c r="D91" s="128"/>
      <c r="E91" s="78"/>
      <c r="F91" s="79" t="s">
        <v>39</v>
      </c>
      <c r="G91" s="80">
        <v>662.9</v>
      </c>
      <c r="H91" s="80">
        <v>552.41999999999996</v>
      </c>
      <c r="I91" s="80">
        <f t="shared" si="8"/>
        <v>424.25599999999997</v>
      </c>
      <c r="J91" s="80">
        <f t="shared" si="9"/>
        <v>497.17499999999995</v>
      </c>
      <c r="K91" s="81">
        <f t="shared" si="10"/>
        <v>424.25599999999997</v>
      </c>
      <c r="L91" s="81">
        <f t="shared" si="11"/>
        <v>353.54879999999997</v>
      </c>
      <c r="M91" s="80" t="s">
        <v>1187</v>
      </c>
      <c r="N91" s="82">
        <v>1</v>
      </c>
      <c r="O91" s="82">
        <v>1</v>
      </c>
      <c r="P91" s="82">
        <v>20</v>
      </c>
      <c r="Q91" s="83" t="s">
        <v>348</v>
      </c>
      <c r="R91" s="83" t="s">
        <v>445</v>
      </c>
      <c r="S91" s="83" t="s">
        <v>539</v>
      </c>
      <c r="T91" s="83"/>
      <c r="U91" s="79" t="s">
        <v>40</v>
      </c>
      <c r="V91" s="79" t="s">
        <v>351</v>
      </c>
      <c r="W91" s="84"/>
      <c r="X91" s="85">
        <v>0.17</v>
      </c>
      <c r="Y91" s="86">
        <v>8.7799999999999998E-4</v>
      </c>
      <c r="Z91" s="80" t="str">
        <f t="shared" si="12"/>
        <v/>
      </c>
      <c r="AA91" s="80" t="str">
        <f t="shared" si="13"/>
        <v/>
      </c>
      <c r="AB91" s="87" t="str">
        <f t="shared" si="14"/>
        <v/>
      </c>
    </row>
    <row r="92" spans="1:28" s="88" customFormat="1" ht="75" customHeight="1" x14ac:dyDescent="0.2">
      <c r="A92" s="76" t="s">
        <v>568</v>
      </c>
      <c r="B92" s="77" t="s">
        <v>569</v>
      </c>
      <c r="C92" s="129" t="s">
        <v>570</v>
      </c>
      <c r="D92" s="128"/>
      <c r="E92" s="78"/>
      <c r="F92" s="79" t="s">
        <v>39</v>
      </c>
      <c r="G92" s="80">
        <v>1045.44</v>
      </c>
      <c r="H92" s="80">
        <v>871.2</v>
      </c>
      <c r="I92" s="80">
        <f t="shared" si="8"/>
        <v>669.08159999999998</v>
      </c>
      <c r="J92" s="80">
        <f t="shared" si="9"/>
        <v>784.08</v>
      </c>
      <c r="K92" s="81">
        <f t="shared" si="10"/>
        <v>669.08160000000009</v>
      </c>
      <c r="L92" s="81">
        <f t="shared" si="11"/>
        <v>557.5680000000001</v>
      </c>
      <c r="M92" s="80" t="s">
        <v>1187</v>
      </c>
      <c r="N92" s="82">
        <v>1</v>
      </c>
      <c r="O92" s="82">
        <v>1</v>
      </c>
      <c r="P92" s="82">
        <v>20</v>
      </c>
      <c r="Q92" s="83" t="s">
        <v>348</v>
      </c>
      <c r="R92" s="83" t="s">
        <v>445</v>
      </c>
      <c r="S92" s="83" t="s">
        <v>539</v>
      </c>
      <c r="T92" s="83"/>
      <c r="U92" s="79" t="s">
        <v>40</v>
      </c>
      <c r="V92" s="79" t="s">
        <v>351</v>
      </c>
      <c r="W92" s="84"/>
      <c r="X92" s="85">
        <v>0.32</v>
      </c>
      <c r="Y92" s="86">
        <v>1.7570000000000001E-3</v>
      </c>
      <c r="Z92" s="80" t="str">
        <f t="shared" si="12"/>
        <v/>
      </c>
      <c r="AA92" s="80" t="str">
        <f t="shared" si="13"/>
        <v/>
      </c>
      <c r="AB92" s="87" t="str">
        <f t="shared" si="14"/>
        <v/>
      </c>
    </row>
    <row r="93" spans="1:28" s="88" customFormat="1" ht="75" customHeight="1" x14ac:dyDescent="0.2">
      <c r="A93" s="76" t="s">
        <v>571</v>
      </c>
      <c r="B93" s="77" t="s">
        <v>572</v>
      </c>
      <c r="C93" s="129" t="s">
        <v>570</v>
      </c>
      <c r="D93" s="128"/>
      <c r="E93" s="78"/>
      <c r="F93" s="79" t="s">
        <v>39</v>
      </c>
      <c r="G93" s="80">
        <v>1045.44</v>
      </c>
      <c r="H93" s="80">
        <v>871.2</v>
      </c>
      <c r="I93" s="80">
        <f t="shared" si="8"/>
        <v>669.08159999999998</v>
      </c>
      <c r="J93" s="80">
        <f t="shared" si="9"/>
        <v>784.08</v>
      </c>
      <c r="K93" s="81">
        <f t="shared" si="10"/>
        <v>669.08160000000009</v>
      </c>
      <c r="L93" s="81">
        <f t="shared" si="11"/>
        <v>557.5680000000001</v>
      </c>
      <c r="M93" s="80" t="s">
        <v>1187</v>
      </c>
      <c r="N93" s="82">
        <v>1</v>
      </c>
      <c r="O93" s="82">
        <v>1</v>
      </c>
      <c r="P93" s="82">
        <v>20</v>
      </c>
      <c r="Q93" s="83" t="s">
        <v>348</v>
      </c>
      <c r="R93" s="83" t="s">
        <v>445</v>
      </c>
      <c r="S93" s="83" t="s">
        <v>539</v>
      </c>
      <c r="T93" s="83"/>
      <c r="U93" s="79" t="s">
        <v>40</v>
      </c>
      <c r="V93" s="79" t="s">
        <v>351</v>
      </c>
      <c r="W93" s="84"/>
      <c r="X93" s="85">
        <v>0.32</v>
      </c>
      <c r="Y93" s="86">
        <v>1.7570000000000001E-3</v>
      </c>
      <c r="Z93" s="80" t="str">
        <f t="shared" si="12"/>
        <v/>
      </c>
      <c r="AA93" s="80" t="str">
        <f t="shared" si="13"/>
        <v/>
      </c>
      <c r="AB93" s="87" t="str">
        <f t="shared" si="14"/>
        <v/>
      </c>
    </row>
    <row r="94" spans="1:28" s="88" customFormat="1" ht="75" customHeight="1" x14ac:dyDescent="0.2">
      <c r="A94" s="76" t="s">
        <v>573</v>
      </c>
      <c r="B94" s="77" t="s">
        <v>574</v>
      </c>
      <c r="C94" s="129" t="s">
        <v>577</v>
      </c>
      <c r="D94" s="128"/>
      <c r="E94" s="78"/>
      <c r="F94" s="79" t="s">
        <v>39</v>
      </c>
      <c r="G94" s="80">
        <v>598.04999999999995</v>
      </c>
      <c r="H94" s="80">
        <v>498.38</v>
      </c>
      <c r="I94" s="80">
        <f t="shared" si="8"/>
        <v>382.75199999999995</v>
      </c>
      <c r="J94" s="80">
        <f t="shared" si="9"/>
        <v>448.53749999999997</v>
      </c>
      <c r="K94" s="81">
        <f t="shared" si="10"/>
        <v>382.75199999999995</v>
      </c>
      <c r="L94" s="81">
        <f t="shared" si="11"/>
        <v>318.96320000000003</v>
      </c>
      <c r="M94" s="80" t="s">
        <v>1187</v>
      </c>
      <c r="N94" s="82">
        <v>1</v>
      </c>
      <c r="O94" s="82">
        <v>1</v>
      </c>
      <c r="P94" s="82">
        <v>25</v>
      </c>
      <c r="Q94" s="83" t="s">
        <v>348</v>
      </c>
      <c r="R94" s="83" t="s">
        <v>445</v>
      </c>
      <c r="S94" s="83" t="s">
        <v>575</v>
      </c>
      <c r="T94" s="83"/>
      <c r="U94" s="79" t="s">
        <v>576</v>
      </c>
      <c r="V94" s="79" t="s">
        <v>351</v>
      </c>
      <c r="W94" s="84"/>
      <c r="X94" s="85">
        <v>0.13300000000000001</v>
      </c>
      <c r="Y94" s="86">
        <v>4.5899999999999999E-4</v>
      </c>
      <c r="Z94" s="80" t="str">
        <f t="shared" si="12"/>
        <v/>
      </c>
      <c r="AA94" s="80" t="str">
        <f t="shared" si="13"/>
        <v/>
      </c>
      <c r="AB94" s="87" t="str">
        <f t="shared" si="14"/>
        <v/>
      </c>
    </row>
    <row r="95" spans="1:28" s="88" customFormat="1" ht="75" customHeight="1" x14ac:dyDescent="0.2">
      <c r="A95" s="76" t="s">
        <v>578</v>
      </c>
      <c r="B95" s="77" t="s">
        <v>579</v>
      </c>
      <c r="C95" s="129" t="s">
        <v>580</v>
      </c>
      <c r="D95" s="128"/>
      <c r="E95" s="78"/>
      <c r="F95" s="79" t="s">
        <v>39</v>
      </c>
      <c r="G95" s="80">
        <v>720.42</v>
      </c>
      <c r="H95" s="80">
        <v>600.35</v>
      </c>
      <c r="I95" s="80">
        <f t="shared" si="8"/>
        <v>461.06879999999995</v>
      </c>
      <c r="J95" s="80">
        <f t="shared" si="9"/>
        <v>540.31499999999994</v>
      </c>
      <c r="K95" s="81">
        <f t="shared" si="10"/>
        <v>461.06880000000001</v>
      </c>
      <c r="L95" s="81">
        <f t="shared" si="11"/>
        <v>384.22400000000005</v>
      </c>
      <c r="M95" s="80" t="s">
        <v>1187</v>
      </c>
      <c r="N95" s="82">
        <v>1</v>
      </c>
      <c r="O95" s="82">
        <v>1</v>
      </c>
      <c r="P95" s="82">
        <v>25</v>
      </c>
      <c r="Q95" s="83" t="s">
        <v>348</v>
      </c>
      <c r="R95" s="83" t="s">
        <v>445</v>
      </c>
      <c r="S95" s="83" t="s">
        <v>575</v>
      </c>
      <c r="T95" s="83"/>
      <c r="U95" s="79" t="s">
        <v>576</v>
      </c>
      <c r="V95" s="79" t="s">
        <v>351</v>
      </c>
      <c r="W95" s="84"/>
      <c r="X95" s="85">
        <v>0.183</v>
      </c>
      <c r="Y95" s="86">
        <v>7.9500000000000003E-4</v>
      </c>
      <c r="Z95" s="80" t="str">
        <f t="shared" si="12"/>
        <v/>
      </c>
      <c r="AA95" s="80" t="str">
        <f t="shared" si="13"/>
        <v/>
      </c>
      <c r="AB95" s="87" t="str">
        <f t="shared" si="14"/>
        <v/>
      </c>
    </row>
    <row r="96" spans="1:28" s="88" customFormat="1" ht="75" customHeight="1" x14ac:dyDescent="0.2">
      <c r="A96" s="76" t="s">
        <v>581</v>
      </c>
      <c r="B96" s="77" t="s">
        <v>582</v>
      </c>
      <c r="C96" s="129" t="s">
        <v>583</v>
      </c>
      <c r="D96" s="128"/>
      <c r="E96" s="78"/>
      <c r="F96" s="79" t="s">
        <v>39</v>
      </c>
      <c r="G96" s="80">
        <v>793.65</v>
      </c>
      <c r="H96" s="80">
        <v>661.38</v>
      </c>
      <c r="I96" s="80">
        <f t="shared" si="8"/>
        <v>507.93599999999998</v>
      </c>
      <c r="J96" s="80">
        <f t="shared" si="9"/>
        <v>595.23749999999995</v>
      </c>
      <c r="K96" s="81">
        <f t="shared" si="10"/>
        <v>507.93599999999998</v>
      </c>
      <c r="L96" s="81">
        <f t="shared" si="11"/>
        <v>423.28320000000002</v>
      </c>
      <c r="M96" s="80" t="s">
        <v>1187</v>
      </c>
      <c r="N96" s="82">
        <v>1</v>
      </c>
      <c r="O96" s="82">
        <v>1</v>
      </c>
      <c r="P96" s="82">
        <v>25</v>
      </c>
      <c r="Q96" s="83" t="s">
        <v>348</v>
      </c>
      <c r="R96" s="83" t="s">
        <v>445</v>
      </c>
      <c r="S96" s="83" t="s">
        <v>575</v>
      </c>
      <c r="T96" s="83"/>
      <c r="U96" s="79" t="s">
        <v>576</v>
      </c>
      <c r="V96" s="79" t="s">
        <v>351</v>
      </c>
      <c r="W96" s="84"/>
      <c r="X96" s="85">
        <v>0.23899999999999999</v>
      </c>
      <c r="Y96" s="86">
        <v>1.021E-3</v>
      </c>
      <c r="Z96" s="80" t="str">
        <f t="shared" si="12"/>
        <v/>
      </c>
      <c r="AA96" s="80" t="str">
        <f t="shared" si="13"/>
        <v/>
      </c>
      <c r="AB96" s="87" t="str">
        <f t="shared" si="14"/>
        <v/>
      </c>
    </row>
    <row r="97" spans="1:28" s="88" customFormat="1" ht="75" customHeight="1" x14ac:dyDescent="0.2">
      <c r="A97" s="76" t="s">
        <v>584</v>
      </c>
      <c r="B97" s="77" t="s">
        <v>585</v>
      </c>
      <c r="C97" s="129" t="s">
        <v>586</v>
      </c>
      <c r="D97" s="128"/>
      <c r="E97" s="78"/>
      <c r="F97" s="79" t="s">
        <v>39</v>
      </c>
      <c r="G97" s="80">
        <v>908.35</v>
      </c>
      <c r="H97" s="80">
        <v>756.96</v>
      </c>
      <c r="I97" s="80">
        <f t="shared" si="8"/>
        <v>581.34400000000005</v>
      </c>
      <c r="J97" s="80">
        <f t="shared" si="9"/>
        <v>681.26250000000005</v>
      </c>
      <c r="K97" s="81">
        <f t="shared" si="10"/>
        <v>581.34400000000005</v>
      </c>
      <c r="L97" s="81">
        <f t="shared" si="11"/>
        <v>484.45440000000002</v>
      </c>
      <c r="M97" s="80" t="s">
        <v>1187</v>
      </c>
      <c r="N97" s="82">
        <v>1</v>
      </c>
      <c r="O97" s="82">
        <v>1</v>
      </c>
      <c r="P97" s="82">
        <v>25</v>
      </c>
      <c r="Q97" s="83" t="s">
        <v>348</v>
      </c>
      <c r="R97" s="83" t="s">
        <v>445</v>
      </c>
      <c r="S97" s="83" t="s">
        <v>575</v>
      </c>
      <c r="T97" s="83"/>
      <c r="U97" s="79" t="s">
        <v>576</v>
      </c>
      <c r="V97" s="79" t="s">
        <v>351</v>
      </c>
      <c r="W97" s="84"/>
      <c r="X97" s="85">
        <v>0.313</v>
      </c>
      <c r="Y97" s="86">
        <v>1.1310000000000001E-3</v>
      </c>
      <c r="Z97" s="80" t="str">
        <f t="shared" si="12"/>
        <v/>
      </c>
      <c r="AA97" s="80" t="str">
        <f t="shared" si="13"/>
        <v/>
      </c>
      <c r="AB97" s="87" t="str">
        <f t="shared" si="14"/>
        <v/>
      </c>
    </row>
    <row r="98" spans="1:28" s="88" customFormat="1" ht="75" customHeight="1" x14ac:dyDescent="0.2">
      <c r="A98" s="76" t="s">
        <v>587</v>
      </c>
      <c r="B98" s="77" t="s">
        <v>588</v>
      </c>
      <c r="C98" s="129" t="s">
        <v>591</v>
      </c>
      <c r="D98" s="128"/>
      <c r="E98" s="78"/>
      <c r="F98" s="79" t="s">
        <v>39</v>
      </c>
      <c r="G98" s="80">
        <v>714</v>
      </c>
      <c r="H98" s="80">
        <v>595</v>
      </c>
      <c r="I98" s="80">
        <f t="shared" si="8"/>
        <v>456.96</v>
      </c>
      <c r="J98" s="80">
        <f t="shared" si="9"/>
        <v>535.5</v>
      </c>
      <c r="K98" s="81">
        <f t="shared" si="10"/>
        <v>456.96000000000004</v>
      </c>
      <c r="L98" s="81">
        <f t="shared" si="11"/>
        <v>380.8</v>
      </c>
      <c r="M98" s="80" t="s">
        <v>1187</v>
      </c>
      <c r="N98" s="82">
        <v>1</v>
      </c>
      <c r="O98" s="82">
        <v>1</v>
      </c>
      <c r="P98" s="82">
        <v>100</v>
      </c>
      <c r="Q98" s="83" t="s">
        <v>348</v>
      </c>
      <c r="R98" s="83" t="s">
        <v>589</v>
      </c>
      <c r="S98" s="83" t="s">
        <v>590</v>
      </c>
      <c r="T98" s="83"/>
      <c r="U98" s="79" t="s">
        <v>40</v>
      </c>
      <c r="V98" s="79" t="s">
        <v>351</v>
      </c>
      <c r="W98" s="84"/>
      <c r="X98" s="85">
        <v>0.1</v>
      </c>
      <c r="Y98" s="86">
        <v>2.4738000000000001E-4</v>
      </c>
      <c r="Z98" s="80" t="str">
        <f t="shared" si="12"/>
        <v/>
      </c>
      <c r="AA98" s="80" t="str">
        <f t="shared" si="13"/>
        <v/>
      </c>
      <c r="AB98" s="87" t="str">
        <f t="shared" si="14"/>
        <v/>
      </c>
    </row>
    <row r="99" spans="1:28" s="88" customFormat="1" ht="75" customHeight="1" x14ac:dyDescent="0.2">
      <c r="A99" s="76" t="s">
        <v>592</v>
      </c>
      <c r="B99" s="77" t="s">
        <v>593</v>
      </c>
      <c r="C99" s="129" t="s">
        <v>594</v>
      </c>
      <c r="D99" s="128"/>
      <c r="E99" s="78"/>
      <c r="F99" s="79" t="s">
        <v>39</v>
      </c>
      <c r="G99" s="80">
        <v>2448</v>
      </c>
      <c r="H99" s="80">
        <v>2040</v>
      </c>
      <c r="I99" s="80">
        <f t="shared" si="8"/>
        <v>1566.72</v>
      </c>
      <c r="J99" s="80">
        <f t="shared" si="9"/>
        <v>1836</v>
      </c>
      <c r="K99" s="81">
        <f t="shared" si="10"/>
        <v>1566.72</v>
      </c>
      <c r="L99" s="81">
        <f t="shared" si="11"/>
        <v>1305.6000000000001</v>
      </c>
      <c r="M99" s="80" t="s">
        <v>1187</v>
      </c>
      <c r="N99" s="82">
        <v>1</v>
      </c>
      <c r="O99" s="82">
        <v>1</v>
      </c>
      <c r="P99" s="82">
        <v>6</v>
      </c>
      <c r="Q99" s="83" t="s">
        <v>348</v>
      </c>
      <c r="R99" s="83" t="s">
        <v>589</v>
      </c>
      <c r="S99" s="83" t="s">
        <v>590</v>
      </c>
      <c r="T99" s="83"/>
      <c r="U99" s="79" t="s">
        <v>40</v>
      </c>
      <c r="V99" s="79" t="s">
        <v>351</v>
      </c>
      <c r="W99" s="84"/>
      <c r="X99" s="85">
        <v>1.5269999999999999</v>
      </c>
      <c r="Y99" s="86">
        <v>2.885E-3</v>
      </c>
      <c r="Z99" s="80" t="str">
        <f t="shared" si="12"/>
        <v/>
      </c>
      <c r="AA99" s="80" t="str">
        <f t="shared" si="13"/>
        <v/>
      </c>
      <c r="AB99" s="87" t="str">
        <f t="shared" si="14"/>
        <v/>
      </c>
    </row>
    <row r="100" spans="1:28" s="88" customFormat="1" ht="75" customHeight="1" x14ac:dyDescent="0.2">
      <c r="A100" s="76" t="s">
        <v>595</v>
      </c>
      <c r="B100" s="77" t="s">
        <v>596</v>
      </c>
      <c r="C100" s="129" t="s">
        <v>597</v>
      </c>
      <c r="D100" s="128"/>
      <c r="E100" s="78"/>
      <c r="F100" s="79" t="s">
        <v>39</v>
      </c>
      <c r="G100" s="80">
        <v>2448</v>
      </c>
      <c r="H100" s="80">
        <v>2040</v>
      </c>
      <c r="I100" s="80">
        <f t="shared" si="8"/>
        <v>1566.72</v>
      </c>
      <c r="J100" s="80">
        <f t="shared" si="9"/>
        <v>1836</v>
      </c>
      <c r="K100" s="81">
        <f t="shared" si="10"/>
        <v>1566.72</v>
      </c>
      <c r="L100" s="81">
        <f t="shared" si="11"/>
        <v>1305.6000000000001</v>
      </c>
      <c r="M100" s="80" t="s">
        <v>1187</v>
      </c>
      <c r="N100" s="82">
        <v>1</v>
      </c>
      <c r="O100" s="82">
        <v>1</v>
      </c>
      <c r="P100" s="82">
        <v>6</v>
      </c>
      <c r="Q100" s="83" t="s">
        <v>348</v>
      </c>
      <c r="R100" s="83" t="s">
        <v>589</v>
      </c>
      <c r="S100" s="83" t="s">
        <v>590</v>
      </c>
      <c r="T100" s="83"/>
      <c r="U100" s="79" t="s">
        <v>40</v>
      </c>
      <c r="V100" s="79" t="s">
        <v>351</v>
      </c>
      <c r="W100" s="84"/>
      <c r="X100" s="85">
        <v>1.5640000000000001</v>
      </c>
      <c r="Y100" s="86">
        <v>3.2179999999999999E-3</v>
      </c>
      <c r="Z100" s="80" t="str">
        <f t="shared" si="12"/>
        <v/>
      </c>
      <c r="AA100" s="80" t="str">
        <f t="shared" si="13"/>
        <v/>
      </c>
      <c r="AB100" s="87" t="str">
        <f t="shared" si="14"/>
        <v/>
      </c>
    </row>
    <row r="101" spans="1:28" s="88" customFormat="1" ht="75" customHeight="1" x14ac:dyDescent="0.2">
      <c r="A101" s="76" t="s">
        <v>598</v>
      </c>
      <c r="B101" s="77" t="s">
        <v>599</v>
      </c>
      <c r="C101" s="129" t="s">
        <v>600</v>
      </c>
      <c r="D101" s="128"/>
      <c r="E101" s="78"/>
      <c r="F101" s="79" t="s">
        <v>39</v>
      </c>
      <c r="G101" s="80">
        <v>2448</v>
      </c>
      <c r="H101" s="80">
        <v>2040</v>
      </c>
      <c r="I101" s="80">
        <f t="shared" si="8"/>
        <v>1566.72</v>
      </c>
      <c r="J101" s="80">
        <f t="shared" si="9"/>
        <v>1836</v>
      </c>
      <c r="K101" s="81">
        <f t="shared" si="10"/>
        <v>1566.72</v>
      </c>
      <c r="L101" s="81">
        <f t="shared" si="11"/>
        <v>1305.6000000000001</v>
      </c>
      <c r="M101" s="80" t="s">
        <v>1187</v>
      </c>
      <c r="N101" s="82">
        <v>1</v>
      </c>
      <c r="O101" s="82">
        <v>1</v>
      </c>
      <c r="P101" s="82">
        <v>6</v>
      </c>
      <c r="Q101" s="83" t="s">
        <v>348</v>
      </c>
      <c r="R101" s="83" t="s">
        <v>589</v>
      </c>
      <c r="S101" s="83" t="s">
        <v>590</v>
      </c>
      <c r="T101" s="83"/>
      <c r="U101" s="79" t="s">
        <v>40</v>
      </c>
      <c r="V101" s="79" t="s">
        <v>351</v>
      </c>
      <c r="W101" s="84"/>
      <c r="X101" s="85">
        <v>1.5209999999999999</v>
      </c>
      <c r="Y101" s="86">
        <v>1.8209999999999999E-3</v>
      </c>
      <c r="Z101" s="80" t="str">
        <f t="shared" si="12"/>
        <v/>
      </c>
      <c r="AA101" s="80" t="str">
        <f t="shared" si="13"/>
        <v/>
      </c>
      <c r="AB101" s="87" t="str">
        <f t="shared" si="14"/>
        <v/>
      </c>
    </row>
    <row r="102" spans="1:28" s="88" customFormat="1" ht="75" customHeight="1" x14ac:dyDescent="0.2">
      <c r="A102" s="76" t="s">
        <v>601</v>
      </c>
      <c r="B102" s="77" t="s">
        <v>602</v>
      </c>
      <c r="C102" s="129" t="s">
        <v>603</v>
      </c>
      <c r="D102" s="128"/>
      <c r="E102" s="78"/>
      <c r="F102" s="79" t="s">
        <v>39</v>
      </c>
      <c r="G102" s="80">
        <v>2448</v>
      </c>
      <c r="H102" s="80">
        <v>2040</v>
      </c>
      <c r="I102" s="80">
        <f t="shared" si="8"/>
        <v>1566.72</v>
      </c>
      <c r="J102" s="80">
        <f t="shared" si="9"/>
        <v>1836</v>
      </c>
      <c r="K102" s="81">
        <f t="shared" si="10"/>
        <v>1566.72</v>
      </c>
      <c r="L102" s="81">
        <f t="shared" si="11"/>
        <v>1305.6000000000001</v>
      </c>
      <c r="M102" s="80" t="s">
        <v>1187</v>
      </c>
      <c r="N102" s="82">
        <v>1</v>
      </c>
      <c r="O102" s="82">
        <v>1</v>
      </c>
      <c r="P102" s="82">
        <v>6</v>
      </c>
      <c r="Q102" s="83" t="s">
        <v>348</v>
      </c>
      <c r="R102" s="83" t="s">
        <v>589</v>
      </c>
      <c r="S102" s="83" t="s">
        <v>590</v>
      </c>
      <c r="T102" s="83"/>
      <c r="U102" s="79" t="s">
        <v>40</v>
      </c>
      <c r="V102" s="79" t="s">
        <v>351</v>
      </c>
      <c r="W102" s="84"/>
      <c r="X102" s="85">
        <v>1.5620000000000001</v>
      </c>
      <c r="Y102" s="86">
        <v>2.875E-3</v>
      </c>
      <c r="Z102" s="80" t="str">
        <f t="shared" si="12"/>
        <v/>
      </c>
      <c r="AA102" s="80" t="str">
        <f t="shared" si="13"/>
        <v/>
      </c>
      <c r="AB102" s="87" t="str">
        <f t="shared" si="14"/>
        <v/>
      </c>
    </row>
    <row r="103" spans="1:28" s="88" customFormat="1" ht="75" customHeight="1" x14ac:dyDescent="0.2">
      <c r="A103" s="76" t="s">
        <v>604</v>
      </c>
      <c r="B103" s="77" t="s">
        <v>605</v>
      </c>
      <c r="C103" s="129" t="s">
        <v>607</v>
      </c>
      <c r="D103" s="128"/>
      <c r="E103" s="78"/>
      <c r="F103" s="79" t="s">
        <v>39</v>
      </c>
      <c r="G103" s="80">
        <v>1272.5999999999999</v>
      </c>
      <c r="H103" s="80">
        <v>1060.5</v>
      </c>
      <c r="I103" s="80">
        <f t="shared" si="8"/>
        <v>814.46399999999994</v>
      </c>
      <c r="J103" s="80">
        <f t="shared" si="9"/>
        <v>954.44999999999993</v>
      </c>
      <c r="K103" s="81">
        <f t="shared" si="10"/>
        <v>814.46399999999994</v>
      </c>
      <c r="L103" s="81">
        <f t="shared" si="11"/>
        <v>678.72</v>
      </c>
      <c r="M103" s="80" t="s">
        <v>1187</v>
      </c>
      <c r="N103" s="82">
        <v>1</v>
      </c>
      <c r="O103" s="82">
        <v>12</v>
      </c>
      <c r="P103" s="82">
        <v>12</v>
      </c>
      <c r="Q103" s="83" t="s">
        <v>348</v>
      </c>
      <c r="R103" s="83" t="s">
        <v>589</v>
      </c>
      <c r="S103" s="83" t="s">
        <v>590</v>
      </c>
      <c r="T103" s="83"/>
      <c r="U103" s="79" t="s">
        <v>606</v>
      </c>
      <c r="V103" s="79" t="s">
        <v>351</v>
      </c>
      <c r="W103" s="84"/>
      <c r="X103" s="85">
        <v>1.55</v>
      </c>
      <c r="Y103" s="86">
        <v>3.2399999999999998E-2</v>
      </c>
      <c r="Z103" s="80" t="str">
        <f t="shared" si="12"/>
        <v/>
      </c>
      <c r="AA103" s="80" t="str">
        <f t="shared" si="13"/>
        <v/>
      </c>
      <c r="AB103" s="87" t="str">
        <f t="shared" si="14"/>
        <v/>
      </c>
    </row>
    <row r="104" spans="1:28" s="88" customFormat="1" ht="75" customHeight="1" x14ac:dyDescent="0.2">
      <c r="A104" s="76" t="s">
        <v>608</v>
      </c>
      <c r="B104" s="77" t="s">
        <v>609</v>
      </c>
      <c r="C104" s="129" t="s">
        <v>603</v>
      </c>
      <c r="D104" s="128"/>
      <c r="E104" s="78"/>
      <c r="F104" s="79" t="s">
        <v>39</v>
      </c>
      <c r="G104" s="80">
        <v>1272.5999999999999</v>
      </c>
      <c r="H104" s="80">
        <v>1060.5</v>
      </c>
      <c r="I104" s="80">
        <f t="shared" si="8"/>
        <v>814.46399999999994</v>
      </c>
      <c r="J104" s="80">
        <f t="shared" si="9"/>
        <v>954.44999999999993</v>
      </c>
      <c r="K104" s="81">
        <f t="shared" si="10"/>
        <v>814.46399999999994</v>
      </c>
      <c r="L104" s="81">
        <f t="shared" si="11"/>
        <v>678.72</v>
      </c>
      <c r="M104" s="80" t="s">
        <v>1187</v>
      </c>
      <c r="N104" s="82">
        <v>1</v>
      </c>
      <c r="O104" s="82">
        <v>12</v>
      </c>
      <c r="P104" s="82">
        <v>12</v>
      </c>
      <c r="Q104" s="83" t="s">
        <v>348</v>
      </c>
      <c r="R104" s="83" t="s">
        <v>589</v>
      </c>
      <c r="S104" s="83" t="s">
        <v>590</v>
      </c>
      <c r="T104" s="83"/>
      <c r="U104" s="79" t="s">
        <v>606</v>
      </c>
      <c r="V104" s="79" t="s">
        <v>351</v>
      </c>
      <c r="W104" s="84"/>
      <c r="X104" s="85">
        <v>1.63</v>
      </c>
      <c r="Y104" s="86">
        <v>2.539E-3</v>
      </c>
      <c r="Z104" s="80" t="str">
        <f t="shared" si="12"/>
        <v/>
      </c>
      <c r="AA104" s="80" t="str">
        <f t="shared" si="13"/>
        <v/>
      </c>
      <c r="AB104" s="87" t="str">
        <f t="shared" si="14"/>
        <v/>
      </c>
    </row>
    <row r="105" spans="1:28" s="88" customFormat="1" ht="75" customHeight="1" x14ac:dyDescent="0.2">
      <c r="A105" s="76" t="s">
        <v>610</v>
      </c>
      <c r="B105" s="77" t="s">
        <v>611</v>
      </c>
      <c r="C105" s="129" t="s">
        <v>613</v>
      </c>
      <c r="D105" s="128"/>
      <c r="E105" s="78"/>
      <c r="F105" s="79" t="s">
        <v>39</v>
      </c>
      <c r="G105" s="80">
        <v>2400</v>
      </c>
      <c r="H105" s="80">
        <v>2000</v>
      </c>
      <c r="I105" s="80">
        <f t="shared" si="8"/>
        <v>1536</v>
      </c>
      <c r="J105" s="80">
        <f t="shared" si="9"/>
        <v>1800</v>
      </c>
      <c r="K105" s="81">
        <f t="shared" si="10"/>
        <v>1536</v>
      </c>
      <c r="L105" s="81">
        <f t="shared" si="11"/>
        <v>1280</v>
      </c>
      <c r="M105" s="80" t="s">
        <v>1187</v>
      </c>
      <c r="N105" s="82">
        <v>1</v>
      </c>
      <c r="O105" s="82">
        <v>1</v>
      </c>
      <c r="P105" s="82">
        <v>4</v>
      </c>
      <c r="Q105" s="83" t="s">
        <v>348</v>
      </c>
      <c r="R105" s="83" t="s">
        <v>589</v>
      </c>
      <c r="S105" s="83" t="s">
        <v>612</v>
      </c>
      <c r="T105" s="83"/>
      <c r="U105" s="79" t="s">
        <v>40</v>
      </c>
      <c r="V105" s="79" t="s">
        <v>351</v>
      </c>
      <c r="W105" s="84"/>
      <c r="X105" s="85">
        <v>1.2</v>
      </c>
      <c r="Y105" s="86">
        <v>8.8509999999999995E-3</v>
      </c>
      <c r="Z105" s="80" t="str">
        <f t="shared" si="12"/>
        <v/>
      </c>
      <c r="AA105" s="80" t="str">
        <f t="shared" si="13"/>
        <v/>
      </c>
      <c r="AB105" s="87" t="str">
        <f t="shared" si="14"/>
        <v/>
      </c>
    </row>
    <row r="106" spans="1:28" s="88" customFormat="1" ht="75" customHeight="1" x14ac:dyDescent="0.2">
      <c r="A106" s="76" t="s">
        <v>614</v>
      </c>
      <c r="B106" s="77" t="s">
        <v>615</v>
      </c>
      <c r="C106" s="129" t="s">
        <v>616</v>
      </c>
      <c r="D106" s="128"/>
      <c r="E106" s="78"/>
      <c r="F106" s="79" t="s">
        <v>39</v>
      </c>
      <c r="G106" s="80">
        <v>2400</v>
      </c>
      <c r="H106" s="80">
        <v>2000</v>
      </c>
      <c r="I106" s="80">
        <f t="shared" si="8"/>
        <v>1536</v>
      </c>
      <c r="J106" s="80">
        <f t="shared" si="9"/>
        <v>1800</v>
      </c>
      <c r="K106" s="81">
        <f t="shared" si="10"/>
        <v>1536</v>
      </c>
      <c r="L106" s="81">
        <f t="shared" si="11"/>
        <v>1280</v>
      </c>
      <c r="M106" s="80" t="s">
        <v>1187</v>
      </c>
      <c r="N106" s="82">
        <v>1</v>
      </c>
      <c r="O106" s="82">
        <v>1</v>
      </c>
      <c r="P106" s="82">
        <v>4</v>
      </c>
      <c r="Q106" s="83" t="s">
        <v>348</v>
      </c>
      <c r="R106" s="83" t="s">
        <v>589</v>
      </c>
      <c r="S106" s="83" t="s">
        <v>612</v>
      </c>
      <c r="T106" s="83"/>
      <c r="U106" s="79" t="s">
        <v>40</v>
      </c>
      <c r="V106" s="79" t="s">
        <v>351</v>
      </c>
      <c r="W106" s="84"/>
      <c r="X106" s="85">
        <v>1.2</v>
      </c>
      <c r="Y106" s="86">
        <v>8.8509999999999995E-3</v>
      </c>
      <c r="Z106" s="80" t="str">
        <f t="shared" si="12"/>
        <v/>
      </c>
      <c r="AA106" s="80" t="str">
        <f t="shared" si="13"/>
        <v/>
      </c>
      <c r="AB106" s="87" t="str">
        <f t="shared" si="14"/>
        <v/>
      </c>
    </row>
    <row r="107" spans="1:28" s="88" customFormat="1" ht="75" customHeight="1" x14ac:dyDescent="0.2">
      <c r="A107" s="76" t="s">
        <v>617</v>
      </c>
      <c r="B107" s="77" t="s">
        <v>618</v>
      </c>
      <c r="C107" s="129" t="s">
        <v>619</v>
      </c>
      <c r="D107" s="128"/>
      <c r="E107" s="78"/>
      <c r="F107" s="79" t="s">
        <v>39</v>
      </c>
      <c r="G107" s="80">
        <v>2397</v>
      </c>
      <c r="H107" s="80">
        <v>1997.5</v>
      </c>
      <c r="I107" s="80">
        <f t="shared" si="8"/>
        <v>1534.08</v>
      </c>
      <c r="J107" s="80">
        <f t="shared" si="9"/>
        <v>1797.75</v>
      </c>
      <c r="K107" s="81">
        <f t="shared" si="10"/>
        <v>1534.08</v>
      </c>
      <c r="L107" s="81">
        <f t="shared" si="11"/>
        <v>1278.4000000000001</v>
      </c>
      <c r="M107" s="80" t="s">
        <v>1187</v>
      </c>
      <c r="N107" s="82">
        <v>1</v>
      </c>
      <c r="O107" s="82">
        <v>1</v>
      </c>
      <c r="P107" s="82">
        <v>4</v>
      </c>
      <c r="Q107" s="83" t="s">
        <v>348</v>
      </c>
      <c r="R107" s="83" t="s">
        <v>589</v>
      </c>
      <c r="S107" s="83" t="s">
        <v>612</v>
      </c>
      <c r="T107" s="83"/>
      <c r="U107" s="79" t="s">
        <v>40</v>
      </c>
      <c r="V107" s="79" t="s">
        <v>351</v>
      </c>
      <c r="W107" s="84"/>
      <c r="X107" s="85">
        <v>1.2</v>
      </c>
      <c r="Y107" s="86">
        <v>8.7025000000000002E-3</v>
      </c>
      <c r="Z107" s="80" t="str">
        <f t="shared" si="12"/>
        <v/>
      </c>
      <c r="AA107" s="80" t="str">
        <f t="shared" si="13"/>
        <v/>
      </c>
      <c r="AB107" s="87" t="str">
        <f t="shared" si="14"/>
        <v/>
      </c>
    </row>
    <row r="108" spans="1:28" s="88" customFormat="1" ht="75" customHeight="1" x14ac:dyDescent="0.2">
      <c r="A108" s="76" t="s">
        <v>620</v>
      </c>
      <c r="B108" s="77" t="s">
        <v>621</v>
      </c>
      <c r="C108" s="129" t="s">
        <v>619</v>
      </c>
      <c r="D108" s="128"/>
      <c r="E108" s="78"/>
      <c r="F108" s="79" t="s">
        <v>39</v>
      </c>
      <c r="G108" s="80">
        <v>2397</v>
      </c>
      <c r="H108" s="80">
        <v>1997.5</v>
      </c>
      <c r="I108" s="80">
        <f t="shared" si="8"/>
        <v>1534.08</v>
      </c>
      <c r="J108" s="80">
        <f t="shared" si="9"/>
        <v>1797.75</v>
      </c>
      <c r="K108" s="81">
        <f t="shared" si="10"/>
        <v>1534.08</v>
      </c>
      <c r="L108" s="81">
        <f t="shared" si="11"/>
        <v>1278.4000000000001</v>
      </c>
      <c r="M108" s="80" t="s">
        <v>1187</v>
      </c>
      <c r="N108" s="82">
        <v>1</v>
      </c>
      <c r="O108" s="82">
        <v>1</v>
      </c>
      <c r="P108" s="82">
        <v>4</v>
      </c>
      <c r="Q108" s="83" t="s">
        <v>348</v>
      </c>
      <c r="R108" s="83" t="s">
        <v>589</v>
      </c>
      <c r="S108" s="83" t="s">
        <v>612</v>
      </c>
      <c r="T108" s="83"/>
      <c r="U108" s="79" t="s">
        <v>40</v>
      </c>
      <c r="V108" s="79" t="s">
        <v>351</v>
      </c>
      <c r="W108" s="84"/>
      <c r="X108" s="85">
        <v>1.216</v>
      </c>
      <c r="Y108" s="86">
        <v>9.7040000000000008E-3</v>
      </c>
      <c r="Z108" s="80" t="str">
        <f t="shared" si="12"/>
        <v/>
      </c>
      <c r="AA108" s="80" t="str">
        <f t="shared" si="13"/>
        <v/>
      </c>
      <c r="AB108" s="87" t="str">
        <f t="shared" si="14"/>
        <v/>
      </c>
    </row>
    <row r="109" spans="1:28" s="88" customFormat="1" ht="75" customHeight="1" x14ac:dyDescent="0.2">
      <c r="A109" s="76" t="s">
        <v>622</v>
      </c>
      <c r="B109" s="77" t="s">
        <v>623</v>
      </c>
      <c r="C109" s="129" t="s">
        <v>625</v>
      </c>
      <c r="D109" s="128"/>
      <c r="E109" s="78"/>
      <c r="F109" s="79" t="s">
        <v>39</v>
      </c>
      <c r="G109" s="80">
        <v>1257.4100000000001</v>
      </c>
      <c r="H109" s="80">
        <v>1047.8399999999999</v>
      </c>
      <c r="I109" s="80">
        <f t="shared" si="8"/>
        <v>804.74240000000009</v>
      </c>
      <c r="J109" s="80">
        <f t="shared" si="9"/>
        <v>943.05750000000012</v>
      </c>
      <c r="K109" s="81">
        <f t="shared" si="10"/>
        <v>804.74240000000009</v>
      </c>
      <c r="L109" s="81">
        <f t="shared" si="11"/>
        <v>670.61759999999992</v>
      </c>
      <c r="M109" s="80" t="s">
        <v>1187</v>
      </c>
      <c r="N109" s="82">
        <v>1</v>
      </c>
      <c r="O109" s="82">
        <v>1</v>
      </c>
      <c r="P109" s="82">
        <v>4</v>
      </c>
      <c r="Q109" s="83" t="s">
        <v>348</v>
      </c>
      <c r="R109" s="83" t="s">
        <v>589</v>
      </c>
      <c r="S109" s="83" t="s">
        <v>624</v>
      </c>
      <c r="T109" s="83"/>
      <c r="U109" s="79" t="s">
        <v>40</v>
      </c>
      <c r="V109" s="79" t="s">
        <v>351</v>
      </c>
      <c r="W109" s="84"/>
      <c r="X109" s="85">
        <v>0.96599999999999997</v>
      </c>
      <c r="Y109" s="86">
        <v>7.0920000000000002E-3</v>
      </c>
      <c r="Z109" s="80" t="str">
        <f t="shared" si="12"/>
        <v/>
      </c>
      <c r="AA109" s="80" t="str">
        <f t="shared" si="13"/>
        <v/>
      </c>
      <c r="AB109" s="87" t="str">
        <f t="shared" si="14"/>
        <v/>
      </c>
    </row>
    <row r="110" spans="1:28" s="88" customFormat="1" ht="75" customHeight="1" x14ac:dyDescent="0.2">
      <c r="A110" s="76" t="s">
        <v>626</v>
      </c>
      <c r="B110" s="77" t="s">
        <v>627</v>
      </c>
      <c r="C110" s="129" t="s">
        <v>625</v>
      </c>
      <c r="D110" s="128"/>
      <c r="E110" s="78"/>
      <c r="F110" s="79" t="s">
        <v>39</v>
      </c>
      <c r="G110" s="80">
        <v>1257.4100000000001</v>
      </c>
      <c r="H110" s="80">
        <v>1047.8399999999999</v>
      </c>
      <c r="I110" s="80">
        <f t="shared" si="8"/>
        <v>804.74240000000009</v>
      </c>
      <c r="J110" s="80">
        <f t="shared" si="9"/>
        <v>943.05750000000012</v>
      </c>
      <c r="K110" s="81">
        <f t="shared" si="10"/>
        <v>804.74240000000009</v>
      </c>
      <c r="L110" s="81">
        <f t="shared" si="11"/>
        <v>670.61759999999992</v>
      </c>
      <c r="M110" s="80" t="s">
        <v>1187</v>
      </c>
      <c r="N110" s="82">
        <v>1</v>
      </c>
      <c r="O110" s="82">
        <v>1</v>
      </c>
      <c r="P110" s="82">
        <v>4</v>
      </c>
      <c r="Q110" s="83" t="s">
        <v>348</v>
      </c>
      <c r="R110" s="83" t="s">
        <v>589</v>
      </c>
      <c r="S110" s="83" t="s">
        <v>624</v>
      </c>
      <c r="T110" s="83"/>
      <c r="U110" s="79" t="s">
        <v>40</v>
      </c>
      <c r="V110" s="79" t="s">
        <v>351</v>
      </c>
      <c r="W110" s="84"/>
      <c r="X110" s="85">
        <v>0.85</v>
      </c>
      <c r="Y110" s="86">
        <v>7.0809999999999996E-3</v>
      </c>
      <c r="Z110" s="80" t="str">
        <f t="shared" si="12"/>
        <v/>
      </c>
      <c r="AA110" s="80" t="str">
        <f t="shared" si="13"/>
        <v/>
      </c>
      <c r="AB110" s="87" t="str">
        <f t="shared" si="14"/>
        <v/>
      </c>
    </row>
    <row r="111" spans="1:28" s="88" customFormat="1" ht="75" customHeight="1" x14ac:dyDescent="0.2">
      <c r="A111" s="76" t="s">
        <v>628</v>
      </c>
      <c r="B111" s="77" t="s">
        <v>629</v>
      </c>
      <c r="C111" s="129" t="s">
        <v>630</v>
      </c>
      <c r="D111" s="128"/>
      <c r="E111" s="78"/>
      <c r="F111" s="79" t="s">
        <v>39</v>
      </c>
      <c r="G111" s="80">
        <v>1259.28</v>
      </c>
      <c r="H111" s="80">
        <v>1049.4000000000001</v>
      </c>
      <c r="I111" s="80">
        <f t="shared" si="8"/>
        <v>805.93920000000003</v>
      </c>
      <c r="J111" s="80">
        <f t="shared" si="9"/>
        <v>944.46</v>
      </c>
      <c r="K111" s="81">
        <f t="shared" si="10"/>
        <v>805.93920000000003</v>
      </c>
      <c r="L111" s="81">
        <f t="shared" si="11"/>
        <v>671.6160000000001</v>
      </c>
      <c r="M111" s="80" t="s">
        <v>1187</v>
      </c>
      <c r="N111" s="82">
        <v>1</v>
      </c>
      <c r="O111" s="82">
        <v>1</v>
      </c>
      <c r="P111" s="82">
        <v>4</v>
      </c>
      <c r="Q111" s="83" t="s">
        <v>348</v>
      </c>
      <c r="R111" s="83" t="s">
        <v>589</v>
      </c>
      <c r="S111" s="83" t="s">
        <v>624</v>
      </c>
      <c r="T111" s="83"/>
      <c r="U111" s="79" t="s">
        <v>40</v>
      </c>
      <c r="V111" s="79" t="s">
        <v>351</v>
      </c>
      <c r="W111" s="84"/>
      <c r="X111" s="85">
        <v>0.98499999999999999</v>
      </c>
      <c r="Y111" s="86">
        <v>7.0679999999999996E-3</v>
      </c>
      <c r="Z111" s="80" t="str">
        <f t="shared" si="12"/>
        <v/>
      </c>
      <c r="AA111" s="80" t="str">
        <f t="shared" si="13"/>
        <v/>
      </c>
      <c r="AB111" s="87" t="str">
        <f t="shared" si="14"/>
        <v/>
      </c>
    </row>
    <row r="112" spans="1:28" s="88" customFormat="1" ht="75" customHeight="1" x14ac:dyDescent="0.2">
      <c r="A112" s="76" t="s">
        <v>631</v>
      </c>
      <c r="B112" s="77" t="s">
        <v>632</v>
      </c>
      <c r="C112" s="129" t="s">
        <v>633</v>
      </c>
      <c r="D112" s="128"/>
      <c r="E112" s="78"/>
      <c r="F112" s="79" t="s">
        <v>39</v>
      </c>
      <c r="G112" s="80">
        <v>1259.28</v>
      </c>
      <c r="H112" s="80">
        <v>1049.4000000000001</v>
      </c>
      <c r="I112" s="80">
        <f t="shared" si="8"/>
        <v>805.93920000000003</v>
      </c>
      <c r="J112" s="80">
        <f t="shared" si="9"/>
        <v>944.46</v>
      </c>
      <c r="K112" s="81">
        <f t="shared" si="10"/>
        <v>805.93920000000003</v>
      </c>
      <c r="L112" s="81">
        <f t="shared" si="11"/>
        <v>671.6160000000001</v>
      </c>
      <c r="M112" s="80" t="s">
        <v>1187</v>
      </c>
      <c r="N112" s="82">
        <v>1</v>
      </c>
      <c r="O112" s="82">
        <v>1</v>
      </c>
      <c r="P112" s="82">
        <v>4</v>
      </c>
      <c r="Q112" s="83" t="s">
        <v>348</v>
      </c>
      <c r="R112" s="83" t="s">
        <v>589</v>
      </c>
      <c r="S112" s="83" t="s">
        <v>624</v>
      </c>
      <c r="T112" s="83"/>
      <c r="U112" s="79" t="s">
        <v>40</v>
      </c>
      <c r="V112" s="79" t="s">
        <v>351</v>
      </c>
      <c r="W112" s="84"/>
      <c r="X112" s="85">
        <v>1.0009999999999999</v>
      </c>
      <c r="Y112" s="86">
        <v>6.6249999999999998E-3</v>
      </c>
      <c r="Z112" s="80" t="str">
        <f t="shared" si="12"/>
        <v/>
      </c>
      <c r="AA112" s="80" t="str">
        <f t="shared" si="13"/>
        <v/>
      </c>
      <c r="AB112" s="87" t="str">
        <f t="shared" si="14"/>
        <v/>
      </c>
    </row>
    <row r="113" spans="1:28" s="88" customFormat="1" ht="75" customHeight="1" x14ac:dyDescent="0.2">
      <c r="A113" s="76" t="s">
        <v>634</v>
      </c>
      <c r="B113" s="77" t="s">
        <v>635</v>
      </c>
      <c r="C113" s="129" t="s">
        <v>636</v>
      </c>
      <c r="D113" s="128"/>
      <c r="E113" s="78"/>
      <c r="F113" s="79" t="s">
        <v>39</v>
      </c>
      <c r="G113" s="80">
        <v>1286.49</v>
      </c>
      <c r="H113" s="80">
        <v>1072.08</v>
      </c>
      <c r="I113" s="80">
        <f t="shared" si="8"/>
        <v>823.35360000000003</v>
      </c>
      <c r="J113" s="80">
        <f t="shared" si="9"/>
        <v>964.86750000000006</v>
      </c>
      <c r="K113" s="81">
        <f t="shared" si="10"/>
        <v>823.35360000000003</v>
      </c>
      <c r="L113" s="81">
        <f t="shared" si="11"/>
        <v>686.13119999999992</v>
      </c>
      <c r="M113" s="80" t="s">
        <v>1187</v>
      </c>
      <c r="N113" s="82">
        <v>1</v>
      </c>
      <c r="O113" s="82">
        <v>1</v>
      </c>
      <c r="P113" s="82">
        <v>4</v>
      </c>
      <c r="Q113" s="83" t="s">
        <v>348</v>
      </c>
      <c r="R113" s="83" t="s">
        <v>589</v>
      </c>
      <c r="S113" s="83" t="s">
        <v>624</v>
      </c>
      <c r="T113" s="83"/>
      <c r="U113" s="79" t="s">
        <v>40</v>
      </c>
      <c r="V113" s="79" t="s">
        <v>351</v>
      </c>
      <c r="W113" s="84"/>
      <c r="X113" s="85">
        <v>0.82</v>
      </c>
      <c r="Y113" s="86">
        <v>4.3090000000000003E-3</v>
      </c>
      <c r="Z113" s="80" t="str">
        <f t="shared" si="12"/>
        <v/>
      </c>
      <c r="AA113" s="80" t="str">
        <f t="shared" si="13"/>
        <v/>
      </c>
      <c r="AB113" s="87" t="str">
        <f t="shared" si="14"/>
        <v/>
      </c>
    </row>
    <row r="114" spans="1:28" s="88" customFormat="1" ht="75" customHeight="1" x14ac:dyDescent="0.2">
      <c r="A114" s="76" t="s">
        <v>637</v>
      </c>
      <c r="B114" s="77" t="s">
        <v>638</v>
      </c>
      <c r="C114" s="129" t="s">
        <v>636</v>
      </c>
      <c r="D114" s="128"/>
      <c r="E114" s="78"/>
      <c r="F114" s="79" t="s">
        <v>39</v>
      </c>
      <c r="G114" s="80">
        <v>1286.49</v>
      </c>
      <c r="H114" s="80">
        <v>1072.08</v>
      </c>
      <c r="I114" s="80">
        <f t="shared" si="8"/>
        <v>823.35360000000003</v>
      </c>
      <c r="J114" s="80">
        <f t="shared" si="9"/>
        <v>964.86750000000006</v>
      </c>
      <c r="K114" s="81">
        <f t="shared" si="10"/>
        <v>823.35360000000003</v>
      </c>
      <c r="L114" s="81">
        <f t="shared" si="11"/>
        <v>686.13119999999992</v>
      </c>
      <c r="M114" s="80" t="s">
        <v>1187</v>
      </c>
      <c r="N114" s="82">
        <v>1</v>
      </c>
      <c r="O114" s="82">
        <v>1</v>
      </c>
      <c r="P114" s="82">
        <v>4</v>
      </c>
      <c r="Q114" s="83" t="s">
        <v>348</v>
      </c>
      <c r="R114" s="83" t="s">
        <v>589</v>
      </c>
      <c r="S114" s="83" t="s">
        <v>624</v>
      </c>
      <c r="T114" s="83"/>
      <c r="U114" s="79" t="s">
        <v>40</v>
      </c>
      <c r="V114" s="79" t="s">
        <v>351</v>
      </c>
      <c r="W114" s="84"/>
      <c r="X114" s="85">
        <v>0.83</v>
      </c>
      <c r="Y114" s="86">
        <v>4.3020000000000003E-3</v>
      </c>
      <c r="Z114" s="80" t="str">
        <f t="shared" si="12"/>
        <v/>
      </c>
      <c r="AA114" s="80" t="str">
        <f t="shared" si="13"/>
        <v/>
      </c>
      <c r="AB114" s="87" t="str">
        <f t="shared" si="14"/>
        <v/>
      </c>
    </row>
    <row r="115" spans="1:28" s="88" customFormat="1" ht="75" customHeight="1" x14ac:dyDescent="0.2">
      <c r="A115" s="76" t="s">
        <v>639</v>
      </c>
      <c r="B115" s="77" t="s">
        <v>640</v>
      </c>
      <c r="C115" s="129" t="s">
        <v>641</v>
      </c>
      <c r="D115" s="128"/>
      <c r="E115" s="78"/>
      <c r="F115" s="79" t="s">
        <v>39</v>
      </c>
      <c r="G115" s="80">
        <v>1286.49</v>
      </c>
      <c r="H115" s="80">
        <v>1072.08</v>
      </c>
      <c r="I115" s="80">
        <f t="shared" si="8"/>
        <v>823.35360000000003</v>
      </c>
      <c r="J115" s="80">
        <f t="shared" si="9"/>
        <v>964.86750000000006</v>
      </c>
      <c r="K115" s="81">
        <f t="shared" si="10"/>
        <v>823.35360000000003</v>
      </c>
      <c r="L115" s="81">
        <f t="shared" si="11"/>
        <v>686.13119999999992</v>
      </c>
      <c r="M115" s="80" t="s">
        <v>1187</v>
      </c>
      <c r="N115" s="82">
        <v>1</v>
      </c>
      <c r="O115" s="82">
        <v>1</v>
      </c>
      <c r="P115" s="82">
        <v>4</v>
      </c>
      <c r="Q115" s="83" t="s">
        <v>348</v>
      </c>
      <c r="R115" s="83" t="s">
        <v>589</v>
      </c>
      <c r="S115" s="83" t="s">
        <v>624</v>
      </c>
      <c r="T115" s="83"/>
      <c r="U115" s="79" t="s">
        <v>40</v>
      </c>
      <c r="V115" s="79" t="s">
        <v>351</v>
      </c>
      <c r="W115" s="84"/>
      <c r="X115" s="85">
        <v>0.82</v>
      </c>
      <c r="Y115" s="86">
        <v>4.3020000000000003E-3</v>
      </c>
      <c r="Z115" s="80" t="str">
        <f t="shared" si="12"/>
        <v/>
      </c>
      <c r="AA115" s="80" t="str">
        <f t="shared" si="13"/>
        <v/>
      </c>
      <c r="AB115" s="87" t="str">
        <f t="shared" si="14"/>
        <v/>
      </c>
    </row>
    <row r="116" spans="1:28" s="88" customFormat="1" ht="75" customHeight="1" x14ac:dyDescent="0.2">
      <c r="A116" s="76" t="s">
        <v>642</v>
      </c>
      <c r="B116" s="77" t="s">
        <v>643</v>
      </c>
      <c r="C116" s="129" t="s">
        <v>641</v>
      </c>
      <c r="D116" s="128"/>
      <c r="E116" s="78"/>
      <c r="F116" s="79" t="s">
        <v>39</v>
      </c>
      <c r="G116" s="80">
        <v>1286.49</v>
      </c>
      <c r="H116" s="80">
        <v>1072.08</v>
      </c>
      <c r="I116" s="80">
        <f t="shared" si="8"/>
        <v>823.35360000000003</v>
      </c>
      <c r="J116" s="80">
        <f t="shared" si="9"/>
        <v>964.86750000000006</v>
      </c>
      <c r="K116" s="81">
        <f t="shared" si="10"/>
        <v>823.35360000000003</v>
      </c>
      <c r="L116" s="81">
        <f t="shared" si="11"/>
        <v>686.13119999999992</v>
      </c>
      <c r="M116" s="80" t="s">
        <v>1187</v>
      </c>
      <c r="N116" s="82">
        <v>1</v>
      </c>
      <c r="O116" s="82">
        <v>1</v>
      </c>
      <c r="P116" s="82">
        <v>4</v>
      </c>
      <c r="Q116" s="83" t="s">
        <v>348</v>
      </c>
      <c r="R116" s="83" t="s">
        <v>589</v>
      </c>
      <c r="S116" s="83" t="s">
        <v>624</v>
      </c>
      <c r="T116" s="83"/>
      <c r="U116" s="79" t="s">
        <v>40</v>
      </c>
      <c r="V116" s="79" t="s">
        <v>351</v>
      </c>
      <c r="W116" s="84"/>
      <c r="X116" s="85">
        <v>0.86</v>
      </c>
      <c r="Y116" s="86">
        <v>4.3020000000000003E-3</v>
      </c>
      <c r="Z116" s="80" t="str">
        <f t="shared" si="12"/>
        <v/>
      </c>
      <c r="AA116" s="80" t="str">
        <f t="shared" si="13"/>
        <v/>
      </c>
      <c r="AB116" s="87" t="str">
        <f t="shared" si="14"/>
        <v/>
      </c>
    </row>
    <row r="117" spans="1:28" s="88" customFormat="1" ht="75" customHeight="1" x14ac:dyDescent="0.2">
      <c r="A117" s="76" t="s">
        <v>644</v>
      </c>
      <c r="B117" s="77" t="s">
        <v>645</v>
      </c>
      <c r="C117" s="129" t="s">
        <v>647</v>
      </c>
      <c r="D117" s="128"/>
      <c r="E117" s="78"/>
      <c r="F117" s="79" t="s">
        <v>39</v>
      </c>
      <c r="G117" s="80">
        <v>6318.35</v>
      </c>
      <c r="H117" s="80">
        <v>5265.29</v>
      </c>
      <c r="I117" s="80">
        <f t="shared" si="8"/>
        <v>4043.7440000000001</v>
      </c>
      <c r="J117" s="80">
        <f t="shared" si="9"/>
        <v>4738.7625000000007</v>
      </c>
      <c r="K117" s="81">
        <f t="shared" si="10"/>
        <v>4043.7440000000001</v>
      </c>
      <c r="L117" s="81">
        <f t="shared" si="11"/>
        <v>3369.7856000000002</v>
      </c>
      <c r="M117" s="80" t="s">
        <v>1187</v>
      </c>
      <c r="N117" s="82">
        <v>1</v>
      </c>
      <c r="O117" s="82">
        <v>1</v>
      </c>
      <c r="P117" s="82">
        <v>5</v>
      </c>
      <c r="Q117" s="83" t="s">
        <v>348</v>
      </c>
      <c r="R117" s="83" t="s">
        <v>589</v>
      </c>
      <c r="S117" s="83" t="s">
        <v>646</v>
      </c>
      <c r="T117" s="83"/>
      <c r="U117" s="79" t="s">
        <v>40</v>
      </c>
      <c r="V117" s="79" t="s">
        <v>351</v>
      </c>
      <c r="W117" s="84"/>
      <c r="X117" s="85">
        <v>2.4</v>
      </c>
      <c r="Y117" s="86">
        <v>1.4161E-2</v>
      </c>
      <c r="Z117" s="80" t="str">
        <f t="shared" si="12"/>
        <v/>
      </c>
      <c r="AA117" s="80" t="str">
        <f t="shared" si="13"/>
        <v/>
      </c>
      <c r="AB117" s="87" t="str">
        <f t="shared" si="14"/>
        <v/>
      </c>
    </row>
    <row r="118" spans="1:28" s="88" customFormat="1" ht="75" customHeight="1" x14ac:dyDescent="0.2">
      <c r="A118" s="76" t="s">
        <v>648</v>
      </c>
      <c r="B118" s="77" t="s">
        <v>649</v>
      </c>
      <c r="C118" s="129" t="s">
        <v>650</v>
      </c>
      <c r="D118" s="128"/>
      <c r="E118" s="78"/>
      <c r="F118" s="79" t="s">
        <v>39</v>
      </c>
      <c r="G118" s="80">
        <v>11695.77</v>
      </c>
      <c r="H118" s="80">
        <v>9746.48</v>
      </c>
      <c r="I118" s="80">
        <f t="shared" si="8"/>
        <v>7485.2928000000002</v>
      </c>
      <c r="J118" s="80">
        <f t="shared" si="9"/>
        <v>8771.8274999999994</v>
      </c>
      <c r="K118" s="81">
        <f t="shared" si="10"/>
        <v>7485.2928000000002</v>
      </c>
      <c r="L118" s="81">
        <f t="shared" si="11"/>
        <v>6237.7471999999998</v>
      </c>
      <c r="M118" s="80" t="s">
        <v>1187</v>
      </c>
      <c r="N118" s="82">
        <v>1</v>
      </c>
      <c r="O118" s="82">
        <v>1</v>
      </c>
      <c r="P118" s="82">
        <v>5</v>
      </c>
      <c r="Q118" s="83" t="s">
        <v>348</v>
      </c>
      <c r="R118" s="83" t="s">
        <v>589</v>
      </c>
      <c r="S118" s="83" t="s">
        <v>646</v>
      </c>
      <c r="T118" s="83"/>
      <c r="U118" s="79" t="s">
        <v>40</v>
      </c>
      <c r="V118" s="79" t="s">
        <v>351</v>
      </c>
      <c r="W118" s="84"/>
      <c r="X118" s="85">
        <v>2.6</v>
      </c>
      <c r="Y118" s="86">
        <v>1.4161E-2</v>
      </c>
      <c r="Z118" s="80" t="str">
        <f t="shared" si="12"/>
        <v/>
      </c>
      <c r="AA118" s="80" t="str">
        <f t="shared" si="13"/>
        <v/>
      </c>
      <c r="AB118" s="87" t="str">
        <f t="shared" si="14"/>
        <v/>
      </c>
    </row>
    <row r="119" spans="1:28" s="88" customFormat="1" ht="75" customHeight="1" x14ac:dyDescent="0.2">
      <c r="A119" s="76" t="s">
        <v>651</v>
      </c>
      <c r="B119" s="77" t="s">
        <v>652</v>
      </c>
      <c r="C119" s="129" t="s">
        <v>650</v>
      </c>
      <c r="D119" s="128"/>
      <c r="E119" s="78"/>
      <c r="F119" s="79" t="s">
        <v>39</v>
      </c>
      <c r="G119" s="80">
        <v>7745.21</v>
      </c>
      <c r="H119" s="80">
        <v>6454.34</v>
      </c>
      <c r="I119" s="80">
        <f t="shared" si="8"/>
        <v>4956.9344000000001</v>
      </c>
      <c r="J119" s="80">
        <f t="shared" si="9"/>
        <v>5808.9075000000003</v>
      </c>
      <c r="K119" s="81">
        <f t="shared" si="10"/>
        <v>4956.9344000000001</v>
      </c>
      <c r="L119" s="81">
        <f t="shared" si="11"/>
        <v>4130.7776000000003</v>
      </c>
      <c r="M119" s="80" t="s">
        <v>1187</v>
      </c>
      <c r="N119" s="82">
        <v>3</v>
      </c>
      <c r="O119" s="82">
        <v>1</v>
      </c>
      <c r="P119" s="82">
        <v>3</v>
      </c>
      <c r="Q119" s="83" t="s">
        <v>348</v>
      </c>
      <c r="R119" s="83" t="s">
        <v>589</v>
      </c>
      <c r="S119" s="83" t="s">
        <v>646</v>
      </c>
      <c r="T119" s="83"/>
      <c r="U119" s="79" t="s">
        <v>653</v>
      </c>
      <c r="V119" s="79" t="s">
        <v>351</v>
      </c>
      <c r="W119" s="84"/>
      <c r="X119" s="85">
        <v>2.5</v>
      </c>
      <c r="Y119" s="86">
        <v>1.9470999999999999E-2</v>
      </c>
      <c r="Z119" s="80" t="str">
        <f t="shared" si="12"/>
        <v/>
      </c>
      <c r="AA119" s="80" t="str">
        <f t="shared" si="13"/>
        <v/>
      </c>
      <c r="AB119" s="87" t="str">
        <f t="shared" si="14"/>
        <v/>
      </c>
    </row>
    <row r="120" spans="1:28" s="88" customFormat="1" ht="75" customHeight="1" x14ac:dyDescent="0.2">
      <c r="A120" s="76" t="s">
        <v>654</v>
      </c>
      <c r="B120" s="77" t="s">
        <v>655</v>
      </c>
      <c r="C120" s="129" t="s">
        <v>650</v>
      </c>
      <c r="D120" s="128"/>
      <c r="E120" s="78"/>
      <c r="F120" s="79" t="s">
        <v>39</v>
      </c>
      <c r="G120" s="80">
        <v>14873.12</v>
      </c>
      <c r="H120" s="80">
        <v>12394.27</v>
      </c>
      <c r="I120" s="80">
        <f t="shared" si="8"/>
        <v>9518.7968000000001</v>
      </c>
      <c r="J120" s="80">
        <f t="shared" si="9"/>
        <v>11154.84</v>
      </c>
      <c r="K120" s="81">
        <f t="shared" si="10"/>
        <v>9518.7968000000001</v>
      </c>
      <c r="L120" s="81">
        <f t="shared" si="11"/>
        <v>7932.3328000000001</v>
      </c>
      <c r="M120" s="80" t="s">
        <v>1187</v>
      </c>
      <c r="N120" s="82">
        <v>1</v>
      </c>
      <c r="O120" s="82">
        <v>1</v>
      </c>
      <c r="P120" s="82">
        <v>3</v>
      </c>
      <c r="Q120" s="83" t="s">
        <v>348</v>
      </c>
      <c r="R120" s="83" t="s">
        <v>589</v>
      </c>
      <c r="S120" s="83" t="s">
        <v>646</v>
      </c>
      <c r="T120" s="83"/>
      <c r="U120" s="79" t="s">
        <v>653</v>
      </c>
      <c r="V120" s="79" t="s">
        <v>351</v>
      </c>
      <c r="W120" s="84"/>
      <c r="X120" s="85">
        <v>2.7</v>
      </c>
      <c r="Y120" s="86">
        <v>1.9470999999999999E-2</v>
      </c>
      <c r="Z120" s="80" t="str">
        <f t="shared" si="12"/>
        <v/>
      </c>
      <c r="AA120" s="80" t="str">
        <f t="shared" si="13"/>
        <v/>
      </c>
      <c r="AB120" s="87" t="str">
        <f t="shared" si="14"/>
        <v/>
      </c>
    </row>
    <row r="121" spans="1:28" s="88" customFormat="1" ht="75" customHeight="1" x14ac:dyDescent="0.2">
      <c r="A121" s="76" t="s">
        <v>656</v>
      </c>
      <c r="B121" s="77" t="s">
        <v>657</v>
      </c>
      <c r="C121" s="129" t="s">
        <v>658</v>
      </c>
      <c r="D121" s="128"/>
      <c r="E121" s="78"/>
      <c r="F121" s="79" t="s">
        <v>39</v>
      </c>
      <c r="G121" s="80">
        <v>6318.35</v>
      </c>
      <c r="H121" s="80">
        <v>5265.29</v>
      </c>
      <c r="I121" s="80">
        <f t="shared" si="8"/>
        <v>4043.7440000000001</v>
      </c>
      <c r="J121" s="80">
        <f t="shared" si="9"/>
        <v>4738.7625000000007</v>
      </c>
      <c r="K121" s="81">
        <f t="shared" si="10"/>
        <v>4043.7440000000001</v>
      </c>
      <c r="L121" s="81">
        <f t="shared" si="11"/>
        <v>3369.7856000000002</v>
      </c>
      <c r="M121" s="80" t="s">
        <v>1187</v>
      </c>
      <c r="N121" s="82">
        <v>1</v>
      </c>
      <c r="O121" s="82">
        <v>1</v>
      </c>
      <c r="P121" s="82">
        <v>5</v>
      </c>
      <c r="Q121" s="83" t="s">
        <v>348</v>
      </c>
      <c r="R121" s="83" t="s">
        <v>589</v>
      </c>
      <c r="S121" s="83" t="s">
        <v>646</v>
      </c>
      <c r="T121" s="83"/>
      <c r="U121" s="79" t="s">
        <v>40</v>
      </c>
      <c r="V121" s="79" t="s">
        <v>351</v>
      </c>
      <c r="W121" s="84"/>
      <c r="X121" s="85">
        <v>2.81</v>
      </c>
      <c r="Y121" s="86">
        <v>1.4368000000000001E-2</v>
      </c>
      <c r="Z121" s="80" t="str">
        <f t="shared" si="12"/>
        <v/>
      </c>
      <c r="AA121" s="80" t="str">
        <f t="shared" si="13"/>
        <v/>
      </c>
      <c r="AB121" s="87" t="str">
        <f t="shared" si="14"/>
        <v/>
      </c>
    </row>
    <row r="122" spans="1:28" s="88" customFormat="1" ht="75" customHeight="1" x14ac:dyDescent="0.2">
      <c r="A122" s="76" t="s">
        <v>659</v>
      </c>
      <c r="B122" s="77" t="s">
        <v>660</v>
      </c>
      <c r="C122" s="129" t="s">
        <v>661</v>
      </c>
      <c r="D122" s="128"/>
      <c r="E122" s="78"/>
      <c r="F122" s="79" t="s">
        <v>39</v>
      </c>
      <c r="G122" s="80">
        <v>6876.29</v>
      </c>
      <c r="H122" s="80">
        <v>5730.24</v>
      </c>
      <c r="I122" s="80">
        <f t="shared" si="8"/>
        <v>4400.8256000000001</v>
      </c>
      <c r="J122" s="80">
        <f t="shared" si="9"/>
        <v>5157.2174999999997</v>
      </c>
      <c r="K122" s="81">
        <f t="shared" si="10"/>
        <v>4400.8256000000001</v>
      </c>
      <c r="L122" s="81">
        <f t="shared" si="11"/>
        <v>3667.3535999999999</v>
      </c>
      <c r="M122" s="80" t="s">
        <v>1187</v>
      </c>
      <c r="N122" s="82">
        <v>4</v>
      </c>
      <c r="O122" s="82">
        <v>1</v>
      </c>
      <c r="P122" s="82">
        <v>4</v>
      </c>
      <c r="Q122" s="83" t="s">
        <v>348</v>
      </c>
      <c r="R122" s="83" t="s">
        <v>589</v>
      </c>
      <c r="S122" s="83" t="s">
        <v>646</v>
      </c>
      <c r="T122" s="83"/>
      <c r="U122" s="79" t="s">
        <v>653</v>
      </c>
      <c r="V122" s="79" t="s">
        <v>351</v>
      </c>
      <c r="W122" s="84"/>
      <c r="X122" s="85">
        <v>2.2999999999999998</v>
      </c>
      <c r="Y122" s="86">
        <v>1.7701250000000002E-2</v>
      </c>
      <c r="Z122" s="80" t="str">
        <f t="shared" si="12"/>
        <v/>
      </c>
      <c r="AA122" s="80" t="str">
        <f t="shared" si="13"/>
        <v/>
      </c>
      <c r="AB122" s="87" t="str">
        <f t="shared" si="14"/>
        <v/>
      </c>
    </row>
    <row r="123" spans="1:28" s="88" customFormat="1" ht="75" customHeight="1" x14ac:dyDescent="0.2">
      <c r="A123" s="76" t="s">
        <v>662</v>
      </c>
      <c r="B123" s="77" t="s">
        <v>663</v>
      </c>
      <c r="C123" s="129" t="s">
        <v>661</v>
      </c>
      <c r="D123" s="128"/>
      <c r="E123" s="78"/>
      <c r="F123" s="79" t="s">
        <v>39</v>
      </c>
      <c r="G123" s="80">
        <v>14001.79</v>
      </c>
      <c r="H123" s="80">
        <v>11668.16</v>
      </c>
      <c r="I123" s="80">
        <f t="shared" si="8"/>
        <v>8961.1455999999998</v>
      </c>
      <c r="J123" s="80">
        <f t="shared" si="9"/>
        <v>10501.342500000001</v>
      </c>
      <c r="K123" s="81">
        <f t="shared" si="10"/>
        <v>8961.1456000000017</v>
      </c>
      <c r="L123" s="81">
        <f t="shared" si="11"/>
        <v>7467.6224000000002</v>
      </c>
      <c r="M123" s="80" t="s">
        <v>1187</v>
      </c>
      <c r="N123" s="82">
        <v>4</v>
      </c>
      <c r="O123" s="82">
        <v>1</v>
      </c>
      <c r="P123" s="82">
        <v>4</v>
      </c>
      <c r="Q123" s="83" t="s">
        <v>348</v>
      </c>
      <c r="R123" s="83" t="s">
        <v>589</v>
      </c>
      <c r="S123" s="83" t="s">
        <v>646</v>
      </c>
      <c r="T123" s="83"/>
      <c r="U123" s="79" t="s">
        <v>653</v>
      </c>
      <c r="V123" s="79" t="s">
        <v>351</v>
      </c>
      <c r="W123" s="84"/>
      <c r="X123" s="85">
        <v>2.6</v>
      </c>
      <c r="Y123" s="86">
        <v>1.7701250000000002E-2</v>
      </c>
      <c r="Z123" s="80" t="str">
        <f t="shared" si="12"/>
        <v/>
      </c>
      <c r="AA123" s="80" t="str">
        <f t="shared" si="13"/>
        <v/>
      </c>
      <c r="AB123" s="87" t="str">
        <f t="shared" si="14"/>
        <v/>
      </c>
    </row>
    <row r="124" spans="1:28" s="88" customFormat="1" ht="75" customHeight="1" x14ac:dyDescent="0.2">
      <c r="A124" s="76" t="s">
        <v>664</v>
      </c>
      <c r="B124" s="77" t="s">
        <v>665</v>
      </c>
      <c r="C124" s="129" t="s">
        <v>666</v>
      </c>
      <c r="D124" s="128"/>
      <c r="E124" s="78"/>
      <c r="F124" s="79" t="s">
        <v>39</v>
      </c>
      <c r="G124" s="80">
        <v>6318.35</v>
      </c>
      <c r="H124" s="80">
        <v>5265.29</v>
      </c>
      <c r="I124" s="80">
        <f t="shared" si="8"/>
        <v>4043.7440000000001</v>
      </c>
      <c r="J124" s="80">
        <f t="shared" si="9"/>
        <v>4738.7625000000007</v>
      </c>
      <c r="K124" s="81">
        <f t="shared" si="10"/>
        <v>4043.7440000000001</v>
      </c>
      <c r="L124" s="81">
        <f t="shared" si="11"/>
        <v>3369.7856000000002</v>
      </c>
      <c r="M124" s="80" t="s">
        <v>1187</v>
      </c>
      <c r="N124" s="82">
        <v>1</v>
      </c>
      <c r="O124" s="82">
        <v>1</v>
      </c>
      <c r="P124" s="82">
        <v>5</v>
      </c>
      <c r="Q124" s="83" t="s">
        <v>348</v>
      </c>
      <c r="R124" s="83" t="s">
        <v>589</v>
      </c>
      <c r="S124" s="83" t="s">
        <v>646</v>
      </c>
      <c r="T124" s="83"/>
      <c r="U124" s="79" t="s">
        <v>40</v>
      </c>
      <c r="V124" s="79" t="s">
        <v>351</v>
      </c>
      <c r="W124" s="84"/>
      <c r="X124" s="85">
        <v>2.375</v>
      </c>
      <c r="Y124" s="86">
        <v>1.4491E-2</v>
      </c>
      <c r="Z124" s="80" t="str">
        <f t="shared" si="12"/>
        <v/>
      </c>
      <c r="AA124" s="80" t="str">
        <f t="shared" si="13"/>
        <v/>
      </c>
      <c r="AB124" s="87" t="str">
        <f t="shared" si="14"/>
        <v/>
      </c>
    </row>
    <row r="125" spans="1:28" s="88" customFormat="1" ht="75" customHeight="1" x14ac:dyDescent="0.2">
      <c r="A125" s="76" t="s">
        <v>667</v>
      </c>
      <c r="B125" s="77" t="s">
        <v>668</v>
      </c>
      <c r="C125" s="129" t="s">
        <v>669</v>
      </c>
      <c r="D125" s="128"/>
      <c r="E125" s="78"/>
      <c r="F125" s="79" t="s">
        <v>39</v>
      </c>
      <c r="G125" s="80">
        <v>5735.61</v>
      </c>
      <c r="H125" s="80">
        <v>4779.68</v>
      </c>
      <c r="I125" s="80">
        <f t="shared" si="8"/>
        <v>3670.7903999999999</v>
      </c>
      <c r="J125" s="80">
        <f t="shared" si="9"/>
        <v>4301.7074999999995</v>
      </c>
      <c r="K125" s="81">
        <f t="shared" si="10"/>
        <v>3670.7903999999999</v>
      </c>
      <c r="L125" s="81">
        <f t="shared" si="11"/>
        <v>3058.9952000000003</v>
      </c>
      <c r="M125" s="80" t="s">
        <v>1187</v>
      </c>
      <c r="N125" s="82">
        <v>1</v>
      </c>
      <c r="O125" s="82">
        <v>1</v>
      </c>
      <c r="P125" s="82">
        <v>5</v>
      </c>
      <c r="Q125" s="83" t="s">
        <v>348</v>
      </c>
      <c r="R125" s="83" t="s">
        <v>589</v>
      </c>
      <c r="S125" s="83" t="s">
        <v>646</v>
      </c>
      <c r="T125" s="83"/>
      <c r="U125" s="79" t="s">
        <v>653</v>
      </c>
      <c r="V125" s="79" t="s">
        <v>351</v>
      </c>
      <c r="W125" s="84"/>
      <c r="X125" s="85">
        <v>2.3780000000000001</v>
      </c>
      <c r="Y125" s="86">
        <v>1.4296E-2</v>
      </c>
      <c r="Z125" s="80" t="str">
        <f t="shared" si="12"/>
        <v/>
      </c>
      <c r="AA125" s="80" t="str">
        <f t="shared" si="13"/>
        <v/>
      </c>
      <c r="AB125" s="87" t="str">
        <f t="shared" si="14"/>
        <v/>
      </c>
    </row>
    <row r="126" spans="1:28" s="88" customFormat="1" ht="75" customHeight="1" x14ac:dyDescent="0.2">
      <c r="A126" s="76" t="s">
        <v>670</v>
      </c>
      <c r="B126" s="77" t="s">
        <v>671</v>
      </c>
      <c r="C126" s="129" t="s">
        <v>672</v>
      </c>
      <c r="D126" s="128"/>
      <c r="E126" s="78"/>
      <c r="F126" s="79" t="s">
        <v>39</v>
      </c>
      <c r="G126" s="80">
        <v>20951.32</v>
      </c>
      <c r="H126" s="80">
        <v>17459.43</v>
      </c>
      <c r="I126" s="80">
        <f t="shared" si="8"/>
        <v>13408.844799999999</v>
      </c>
      <c r="J126" s="80">
        <f t="shared" si="9"/>
        <v>15713.49</v>
      </c>
      <c r="K126" s="81">
        <f t="shared" si="10"/>
        <v>13408.844800000001</v>
      </c>
      <c r="L126" s="81">
        <f t="shared" si="11"/>
        <v>11174.0352</v>
      </c>
      <c r="M126" s="80" t="s">
        <v>1187</v>
      </c>
      <c r="N126" s="82">
        <v>3</v>
      </c>
      <c r="O126" s="82">
        <v>1</v>
      </c>
      <c r="P126" s="82">
        <v>3</v>
      </c>
      <c r="Q126" s="83" t="s">
        <v>348</v>
      </c>
      <c r="R126" s="83" t="s">
        <v>589</v>
      </c>
      <c r="S126" s="83" t="s">
        <v>646</v>
      </c>
      <c r="T126" s="83"/>
      <c r="U126" s="79" t="s">
        <v>653</v>
      </c>
      <c r="V126" s="79" t="s">
        <v>351</v>
      </c>
      <c r="W126" s="84"/>
      <c r="X126" s="85">
        <v>3</v>
      </c>
      <c r="Y126" s="86">
        <v>1.947138E-2</v>
      </c>
      <c r="Z126" s="80" t="str">
        <f t="shared" si="12"/>
        <v/>
      </c>
      <c r="AA126" s="80" t="str">
        <f t="shared" si="13"/>
        <v/>
      </c>
      <c r="AB126" s="87" t="str">
        <f t="shared" si="14"/>
        <v/>
      </c>
    </row>
    <row r="127" spans="1:28" s="88" customFormat="1" ht="75" customHeight="1" x14ac:dyDescent="0.2">
      <c r="A127" s="76" t="s">
        <v>673</v>
      </c>
      <c r="B127" s="77" t="s">
        <v>674</v>
      </c>
      <c r="C127" s="129" t="s">
        <v>675</v>
      </c>
      <c r="D127" s="128"/>
      <c r="E127" s="78"/>
      <c r="F127" s="79" t="s">
        <v>39</v>
      </c>
      <c r="G127" s="80">
        <v>6634.26</v>
      </c>
      <c r="H127" s="80">
        <v>5528.55</v>
      </c>
      <c r="I127" s="80">
        <f t="shared" si="8"/>
        <v>4245.9264000000003</v>
      </c>
      <c r="J127" s="80">
        <f t="shared" si="9"/>
        <v>4975.6949999999997</v>
      </c>
      <c r="K127" s="81">
        <f t="shared" si="10"/>
        <v>4245.9264000000003</v>
      </c>
      <c r="L127" s="81">
        <f t="shared" si="11"/>
        <v>3538.2720000000004</v>
      </c>
      <c r="M127" s="80" t="s">
        <v>1187</v>
      </c>
      <c r="N127" s="82">
        <v>1</v>
      </c>
      <c r="O127" s="82">
        <v>1</v>
      </c>
      <c r="P127" s="82">
        <v>5</v>
      </c>
      <c r="Q127" s="83" t="s">
        <v>348</v>
      </c>
      <c r="R127" s="83" t="s">
        <v>589</v>
      </c>
      <c r="S127" s="83" t="s">
        <v>646</v>
      </c>
      <c r="T127" s="83"/>
      <c r="U127" s="79" t="s">
        <v>40</v>
      </c>
      <c r="V127" s="79" t="s">
        <v>351</v>
      </c>
      <c r="W127" s="84"/>
      <c r="X127" s="85">
        <v>2.3180000000000001</v>
      </c>
      <c r="Y127" s="86">
        <v>1.5247999999999999E-2</v>
      </c>
      <c r="Z127" s="80" t="str">
        <f t="shared" si="12"/>
        <v/>
      </c>
      <c r="AA127" s="80" t="str">
        <f t="shared" si="13"/>
        <v/>
      </c>
      <c r="AB127" s="87" t="str">
        <f t="shared" si="14"/>
        <v/>
      </c>
    </row>
    <row r="128" spans="1:28" s="88" customFormat="1" ht="75" customHeight="1" x14ac:dyDescent="0.2">
      <c r="A128" s="76" t="s">
        <v>676</v>
      </c>
      <c r="B128" s="77" t="s">
        <v>677</v>
      </c>
      <c r="C128" s="129" t="s">
        <v>647</v>
      </c>
      <c r="D128" s="128"/>
      <c r="E128" s="78"/>
      <c r="F128" s="79" t="s">
        <v>39</v>
      </c>
      <c r="G128" s="80">
        <v>14487.07</v>
      </c>
      <c r="H128" s="80">
        <v>12072.56</v>
      </c>
      <c r="I128" s="80">
        <f t="shared" si="8"/>
        <v>9271.7248</v>
      </c>
      <c r="J128" s="80">
        <f t="shared" si="9"/>
        <v>10865.3025</v>
      </c>
      <c r="K128" s="81">
        <f t="shared" si="10"/>
        <v>9271.7248</v>
      </c>
      <c r="L128" s="81">
        <f t="shared" si="11"/>
        <v>7726.4384</v>
      </c>
      <c r="M128" s="80" t="s">
        <v>1187</v>
      </c>
      <c r="N128" s="82">
        <v>1</v>
      </c>
      <c r="O128" s="82">
        <v>1</v>
      </c>
      <c r="P128" s="82">
        <v>5</v>
      </c>
      <c r="Q128" s="83" t="s">
        <v>348</v>
      </c>
      <c r="R128" s="83" t="s">
        <v>589</v>
      </c>
      <c r="S128" s="83" t="s">
        <v>646</v>
      </c>
      <c r="T128" s="83"/>
      <c r="U128" s="79" t="s">
        <v>40</v>
      </c>
      <c r="V128" s="79" t="s">
        <v>351</v>
      </c>
      <c r="W128" s="84"/>
      <c r="X128" s="85">
        <v>2.399</v>
      </c>
      <c r="Y128" s="86">
        <v>1.7422E-2</v>
      </c>
      <c r="Z128" s="80" t="str">
        <f t="shared" si="12"/>
        <v/>
      </c>
      <c r="AA128" s="80" t="str">
        <f t="shared" si="13"/>
        <v/>
      </c>
      <c r="AB128" s="87" t="str">
        <f t="shared" si="14"/>
        <v/>
      </c>
    </row>
    <row r="129" spans="1:28" s="88" customFormat="1" ht="75" customHeight="1" x14ac:dyDescent="0.2">
      <c r="A129" s="76" t="s">
        <v>678</v>
      </c>
      <c r="B129" s="77" t="s">
        <v>679</v>
      </c>
      <c r="C129" s="129" t="s">
        <v>680</v>
      </c>
      <c r="D129" s="128"/>
      <c r="E129" s="78"/>
      <c r="F129" s="79" t="s">
        <v>39</v>
      </c>
      <c r="G129" s="80">
        <v>9793.4500000000007</v>
      </c>
      <c r="H129" s="80">
        <v>8161.21</v>
      </c>
      <c r="I129" s="80">
        <f t="shared" si="8"/>
        <v>6267.8080000000009</v>
      </c>
      <c r="J129" s="80">
        <f t="shared" si="9"/>
        <v>7345.0875000000005</v>
      </c>
      <c r="K129" s="81">
        <f t="shared" si="10"/>
        <v>6267.8080000000009</v>
      </c>
      <c r="L129" s="81">
        <f t="shared" si="11"/>
        <v>5223.1743999999999</v>
      </c>
      <c r="M129" s="80" t="s">
        <v>1187</v>
      </c>
      <c r="N129" s="82">
        <v>1</v>
      </c>
      <c r="O129" s="82">
        <v>1</v>
      </c>
      <c r="P129" s="82">
        <v>3</v>
      </c>
      <c r="Q129" s="83" t="s">
        <v>348</v>
      </c>
      <c r="R129" s="83" t="s">
        <v>589</v>
      </c>
      <c r="S129" s="83" t="s">
        <v>646</v>
      </c>
      <c r="T129" s="83"/>
      <c r="U129" s="79" t="s">
        <v>40</v>
      </c>
      <c r="V129" s="79" t="s">
        <v>351</v>
      </c>
      <c r="W129" s="84"/>
      <c r="X129" s="85">
        <v>2.8</v>
      </c>
      <c r="Y129" s="86">
        <v>1.9470999999999999E-2</v>
      </c>
      <c r="Z129" s="80" t="str">
        <f t="shared" si="12"/>
        <v/>
      </c>
      <c r="AA129" s="80" t="str">
        <f t="shared" si="13"/>
        <v/>
      </c>
      <c r="AB129" s="87" t="str">
        <f t="shared" si="14"/>
        <v/>
      </c>
    </row>
    <row r="130" spans="1:28" s="88" customFormat="1" ht="75" customHeight="1" x14ac:dyDescent="0.2">
      <c r="A130" s="76" t="s">
        <v>681</v>
      </c>
      <c r="B130" s="77" t="s">
        <v>682</v>
      </c>
      <c r="C130" s="129" t="s">
        <v>661</v>
      </c>
      <c r="D130" s="128"/>
      <c r="E130" s="78"/>
      <c r="F130" s="79" t="s">
        <v>39</v>
      </c>
      <c r="G130" s="80">
        <v>14554.74</v>
      </c>
      <c r="H130" s="80">
        <v>12128.95</v>
      </c>
      <c r="I130" s="80">
        <f t="shared" si="8"/>
        <v>9315.0335999999988</v>
      </c>
      <c r="J130" s="80">
        <f t="shared" si="9"/>
        <v>10916.055</v>
      </c>
      <c r="K130" s="81">
        <f t="shared" si="10"/>
        <v>9315.0336000000007</v>
      </c>
      <c r="L130" s="81">
        <f t="shared" si="11"/>
        <v>7762.5280000000002</v>
      </c>
      <c r="M130" s="80" t="s">
        <v>1187</v>
      </c>
      <c r="N130" s="82">
        <v>1</v>
      </c>
      <c r="O130" s="82">
        <v>1</v>
      </c>
      <c r="P130" s="82">
        <v>3</v>
      </c>
      <c r="Q130" s="83" t="s">
        <v>348</v>
      </c>
      <c r="R130" s="83" t="s">
        <v>589</v>
      </c>
      <c r="S130" s="83" t="s">
        <v>646</v>
      </c>
      <c r="T130" s="83"/>
      <c r="U130" s="79" t="s">
        <v>40</v>
      </c>
      <c r="V130" s="79" t="s">
        <v>351</v>
      </c>
      <c r="W130" s="84"/>
      <c r="X130" s="85">
        <v>2.8</v>
      </c>
      <c r="Y130" s="86">
        <v>1.9470999999999999E-2</v>
      </c>
      <c r="Z130" s="80" t="str">
        <f t="shared" si="12"/>
        <v/>
      </c>
      <c r="AA130" s="80" t="str">
        <f t="shared" si="13"/>
        <v/>
      </c>
      <c r="AB130" s="87" t="str">
        <f t="shared" si="14"/>
        <v/>
      </c>
    </row>
    <row r="131" spans="1:28" s="88" customFormat="1" ht="75" customHeight="1" x14ac:dyDescent="0.2">
      <c r="A131" s="76" t="s">
        <v>683</v>
      </c>
      <c r="B131" s="77" t="s">
        <v>684</v>
      </c>
      <c r="C131" s="129" t="s">
        <v>658</v>
      </c>
      <c r="D131" s="128"/>
      <c r="E131" s="78"/>
      <c r="F131" s="79" t="s">
        <v>39</v>
      </c>
      <c r="G131" s="80">
        <v>6634.26</v>
      </c>
      <c r="H131" s="80">
        <v>5528.55</v>
      </c>
      <c r="I131" s="80">
        <f t="shared" si="8"/>
        <v>4245.9264000000003</v>
      </c>
      <c r="J131" s="80">
        <f t="shared" si="9"/>
        <v>4975.6949999999997</v>
      </c>
      <c r="K131" s="81">
        <f t="shared" si="10"/>
        <v>4245.9264000000003</v>
      </c>
      <c r="L131" s="81">
        <f t="shared" si="11"/>
        <v>3538.2720000000004</v>
      </c>
      <c r="M131" s="80" t="s">
        <v>1187</v>
      </c>
      <c r="N131" s="82">
        <v>1</v>
      </c>
      <c r="O131" s="82">
        <v>1</v>
      </c>
      <c r="P131" s="82">
        <v>5</v>
      </c>
      <c r="Q131" s="83" t="s">
        <v>348</v>
      </c>
      <c r="R131" s="83" t="s">
        <v>589</v>
      </c>
      <c r="S131" s="83" t="s">
        <v>646</v>
      </c>
      <c r="T131" s="83"/>
      <c r="U131" s="79" t="s">
        <v>40</v>
      </c>
      <c r="V131" s="79" t="s">
        <v>351</v>
      </c>
      <c r="W131" s="84"/>
      <c r="X131" s="85">
        <v>2.4009999999999998</v>
      </c>
      <c r="Y131" s="86">
        <v>1.5499000000000001E-2</v>
      </c>
      <c r="Z131" s="80" t="str">
        <f t="shared" si="12"/>
        <v/>
      </c>
      <c r="AA131" s="80" t="str">
        <f t="shared" si="13"/>
        <v/>
      </c>
      <c r="AB131" s="87" t="str">
        <f t="shared" si="14"/>
        <v/>
      </c>
    </row>
    <row r="132" spans="1:28" s="88" customFormat="1" ht="75" customHeight="1" x14ac:dyDescent="0.2">
      <c r="A132" s="76" t="s">
        <v>685</v>
      </c>
      <c r="B132" s="77" t="s">
        <v>686</v>
      </c>
      <c r="C132" s="129" t="s">
        <v>647</v>
      </c>
      <c r="D132" s="128"/>
      <c r="E132" s="78"/>
      <c r="F132" s="79" t="s">
        <v>39</v>
      </c>
      <c r="G132" s="80">
        <v>14487.07</v>
      </c>
      <c r="H132" s="80">
        <v>12072.56</v>
      </c>
      <c r="I132" s="80">
        <f t="shared" si="8"/>
        <v>9271.7248</v>
      </c>
      <c r="J132" s="80">
        <f t="shared" si="9"/>
        <v>10865.3025</v>
      </c>
      <c r="K132" s="81">
        <f t="shared" si="10"/>
        <v>9271.7248</v>
      </c>
      <c r="L132" s="81">
        <f t="shared" si="11"/>
        <v>7726.4384</v>
      </c>
      <c r="M132" s="80" t="s">
        <v>1187</v>
      </c>
      <c r="N132" s="82">
        <v>1</v>
      </c>
      <c r="O132" s="82">
        <v>1</v>
      </c>
      <c r="P132" s="82">
        <v>5</v>
      </c>
      <c r="Q132" s="83" t="s">
        <v>348</v>
      </c>
      <c r="R132" s="83" t="s">
        <v>589</v>
      </c>
      <c r="S132" s="83" t="s">
        <v>646</v>
      </c>
      <c r="T132" s="83"/>
      <c r="U132" s="79" t="s">
        <v>40</v>
      </c>
      <c r="V132" s="79" t="s">
        <v>351</v>
      </c>
      <c r="W132" s="84"/>
      <c r="X132" s="85">
        <v>2.8</v>
      </c>
      <c r="Y132" s="86">
        <v>1.4161E-2</v>
      </c>
      <c r="Z132" s="80" t="str">
        <f t="shared" si="12"/>
        <v/>
      </c>
      <c r="AA132" s="80" t="str">
        <f t="shared" si="13"/>
        <v/>
      </c>
      <c r="AB132" s="87" t="str">
        <f t="shared" si="14"/>
        <v/>
      </c>
    </row>
    <row r="133" spans="1:28" s="88" customFormat="1" ht="75" customHeight="1" x14ac:dyDescent="0.2">
      <c r="A133" s="76" t="s">
        <v>687</v>
      </c>
      <c r="B133" s="77" t="s">
        <v>688</v>
      </c>
      <c r="C133" s="129" t="s">
        <v>680</v>
      </c>
      <c r="D133" s="128"/>
      <c r="E133" s="78"/>
      <c r="F133" s="79" t="s">
        <v>39</v>
      </c>
      <c r="G133" s="80">
        <v>9793.4500000000007</v>
      </c>
      <c r="H133" s="80">
        <v>8161.21</v>
      </c>
      <c r="I133" s="80">
        <f t="shared" si="8"/>
        <v>6267.8080000000009</v>
      </c>
      <c r="J133" s="80">
        <f t="shared" si="9"/>
        <v>7345.0875000000005</v>
      </c>
      <c r="K133" s="81">
        <f t="shared" si="10"/>
        <v>6267.8080000000009</v>
      </c>
      <c r="L133" s="81">
        <f t="shared" si="11"/>
        <v>5223.1743999999999</v>
      </c>
      <c r="M133" s="80" t="s">
        <v>1187</v>
      </c>
      <c r="N133" s="82">
        <v>1</v>
      </c>
      <c r="O133" s="82">
        <v>1</v>
      </c>
      <c r="P133" s="82">
        <v>3</v>
      </c>
      <c r="Q133" s="83" t="s">
        <v>348</v>
      </c>
      <c r="R133" s="83" t="s">
        <v>589</v>
      </c>
      <c r="S133" s="83" t="s">
        <v>646</v>
      </c>
      <c r="T133" s="83"/>
      <c r="U133" s="79" t="s">
        <v>40</v>
      </c>
      <c r="V133" s="79" t="s">
        <v>351</v>
      </c>
      <c r="W133" s="84"/>
      <c r="X133" s="85">
        <v>2.68</v>
      </c>
      <c r="Y133" s="86">
        <v>2.0601999999999999E-2</v>
      </c>
      <c r="Z133" s="80" t="str">
        <f t="shared" si="12"/>
        <v/>
      </c>
      <c r="AA133" s="80" t="str">
        <f t="shared" si="13"/>
        <v/>
      </c>
      <c r="AB133" s="87" t="str">
        <f t="shared" si="14"/>
        <v/>
      </c>
    </row>
    <row r="134" spans="1:28" s="88" customFormat="1" ht="75" customHeight="1" x14ac:dyDescent="0.2">
      <c r="A134" s="76" t="s">
        <v>689</v>
      </c>
      <c r="B134" s="77" t="s">
        <v>690</v>
      </c>
      <c r="C134" s="129" t="s">
        <v>691</v>
      </c>
      <c r="D134" s="128"/>
      <c r="E134" s="78"/>
      <c r="F134" s="79" t="s">
        <v>39</v>
      </c>
      <c r="G134" s="80">
        <v>7739.97</v>
      </c>
      <c r="H134" s="80">
        <v>6449.98</v>
      </c>
      <c r="I134" s="80">
        <f t="shared" si="8"/>
        <v>4953.5808000000006</v>
      </c>
      <c r="J134" s="80">
        <f t="shared" si="9"/>
        <v>5804.9775</v>
      </c>
      <c r="K134" s="81">
        <f t="shared" si="10"/>
        <v>4953.5808000000006</v>
      </c>
      <c r="L134" s="81">
        <f t="shared" si="11"/>
        <v>4127.9871999999996</v>
      </c>
      <c r="M134" s="80" t="s">
        <v>1187</v>
      </c>
      <c r="N134" s="82">
        <v>1</v>
      </c>
      <c r="O134" s="82">
        <v>1</v>
      </c>
      <c r="P134" s="82">
        <v>4</v>
      </c>
      <c r="Q134" s="83" t="s">
        <v>348</v>
      </c>
      <c r="R134" s="83" t="s">
        <v>589</v>
      </c>
      <c r="S134" s="83" t="s">
        <v>646</v>
      </c>
      <c r="T134" s="83"/>
      <c r="U134" s="79" t="s">
        <v>40</v>
      </c>
      <c r="V134" s="79" t="s">
        <v>351</v>
      </c>
      <c r="W134" s="84"/>
      <c r="X134" s="85">
        <v>2.4</v>
      </c>
      <c r="Y134" s="86">
        <v>1.7701250000000002E-2</v>
      </c>
      <c r="Z134" s="80" t="str">
        <f t="shared" si="12"/>
        <v/>
      </c>
      <c r="AA134" s="80" t="str">
        <f t="shared" si="13"/>
        <v/>
      </c>
      <c r="AB134" s="87" t="str">
        <f t="shared" si="14"/>
        <v/>
      </c>
    </row>
    <row r="135" spans="1:28" s="88" customFormat="1" ht="75" customHeight="1" x14ac:dyDescent="0.2">
      <c r="A135" s="76" t="s">
        <v>692</v>
      </c>
      <c r="B135" s="77" t="s">
        <v>693</v>
      </c>
      <c r="C135" s="129" t="s">
        <v>647</v>
      </c>
      <c r="D135" s="128"/>
      <c r="E135" s="78"/>
      <c r="F135" s="79" t="s">
        <v>39</v>
      </c>
      <c r="G135" s="80">
        <v>15465.5</v>
      </c>
      <c r="H135" s="80">
        <v>12887.92</v>
      </c>
      <c r="I135" s="80">
        <f t="shared" si="8"/>
        <v>9897.92</v>
      </c>
      <c r="J135" s="80">
        <f t="shared" si="9"/>
        <v>11599.125</v>
      </c>
      <c r="K135" s="81">
        <f t="shared" si="10"/>
        <v>9897.92</v>
      </c>
      <c r="L135" s="81">
        <f t="shared" si="11"/>
        <v>8248.2687999999998</v>
      </c>
      <c r="M135" s="80" t="s">
        <v>1187</v>
      </c>
      <c r="N135" s="82">
        <v>1</v>
      </c>
      <c r="O135" s="82">
        <v>1</v>
      </c>
      <c r="P135" s="82">
        <v>4</v>
      </c>
      <c r="Q135" s="83" t="s">
        <v>348</v>
      </c>
      <c r="R135" s="83" t="s">
        <v>589</v>
      </c>
      <c r="S135" s="83" t="s">
        <v>646</v>
      </c>
      <c r="T135" s="83"/>
      <c r="U135" s="79" t="s">
        <v>40</v>
      </c>
      <c r="V135" s="79" t="s">
        <v>351</v>
      </c>
      <c r="W135" s="84"/>
      <c r="X135" s="85">
        <v>2.8</v>
      </c>
      <c r="Y135" s="86">
        <v>1.4161E-2</v>
      </c>
      <c r="Z135" s="80" t="str">
        <f t="shared" si="12"/>
        <v/>
      </c>
      <c r="AA135" s="80" t="str">
        <f t="shared" si="13"/>
        <v/>
      </c>
      <c r="AB135" s="87" t="str">
        <f t="shared" si="14"/>
        <v/>
      </c>
    </row>
    <row r="136" spans="1:28" s="88" customFormat="1" ht="75" customHeight="1" x14ac:dyDescent="0.2">
      <c r="A136" s="76" t="s">
        <v>694</v>
      </c>
      <c r="B136" s="77" t="s">
        <v>695</v>
      </c>
      <c r="C136" s="129" t="s">
        <v>680</v>
      </c>
      <c r="D136" s="128"/>
      <c r="E136" s="78"/>
      <c r="F136" s="79" t="s">
        <v>39</v>
      </c>
      <c r="G136" s="80">
        <v>10741.2</v>
      </c>
      <c r="H136" s="80">
        <v>8951</v>
      </c>
      <c r="I136" s="80">
        <f t="shared" si="8"/>
        <v>6874.3680000000004</v>
      </c>
      <c r="J136" s="80">
        <f t="shared" si="9"/>
        <v>8055.9000000000005</v>
      </c>
      <c r="K136" s="81">
        <f t="shared" si="10"/>
        <v>6874.3680000000004</v>
      </c>
      <c r="L136" s="81">
        <f t="shared" si="11"/>
        <v>5728.64</v>
      </c>
      <c r="M136" s="80" t="s">
        <v>1187</v>
      </c>
      <c r="N136" s="82">
        <v>3</v>
      </c>
      <c r="O136" s="82">
        <v>1</v>
      </c>
      <c r="P136" s="82">
        <v>3</v>
      </c>
      <c r="Q136" s="83" t="s">
        <v>348</v>
      </c>
      <c r="R136" s="83" t="s">
        <v>589</v>
      </c>
      <c r="S136" s="83" t="s">
        <v>646</v>
      </c>
      <c r="T136" s="83"/>
      <c r="U136" s="79" t="s">
        <v>653</v>
      </c>
      <c r="V136" s="79" t="s">
        <v>351</v>
      </c>
      <c r="W136" s="84"/>
      <c r="X136" s="85">
        <v>2.8</v>
      </c>
      <c r="Y136" s="86">
        <v>1.9470999999999999E-2</v>
      </c>
      <c r="Z136" s="80" t="str">
        <f t="shared" si="12"/>
        <v/>
      </c>
      <c r="AA136" s="80" t="str">
        <f t="shared" si="13"/>
        <v/>
      </c>
      <c r="AB136" s="87" t="str">
        <f t="shared" si="14"/>
        <v/>
      </c>
    </row>
    <row r="137" spans="1:28" s="88" customFormat="1" ht="75" customHeight="1" x14ac:dyDescent="0.2">
      <c r="A137" s="76" t="s">
        <v>696</v>
      </c>
      <c r="B137" s="77" t="s">
        <v>697</v>
      </c>
      <c r="C137" s="129" t="s">
        <v>661</v>
      </c>
      <c r="D137" s="128"/>
      <c r="E137" s="78"/>
      <c r="F137" s="79" t="s">
        <v>39</v>
      </c>
      <c r="G137" s="80">
        <v>16435.23</v>
      </c>
      <c r="H137" s="80">
        <v>13696.03</v>
      </c>
      <c r="I137" s="80">
        <f t="shared" si="8"/>
        <v>10518.547199999999</v>
      </c>
      <c r="J137" s="80">
        <f t="shared" si="9"/>
        <v>12326.422500000001</v>
      </c>
      <c r="K137" s="81">
        <f t="shared" si="10"/>
        <v>10518.547199999999</v>
      </c>
      <c r="L137" s="81">
        <f t="shared" si="11"/>
        <v>8765.4592000000011</v>
      </c>
      <c r="M137" s="80" t="s">
        <v>1187</v>
      </c>
      <c r="N137" s="82">
        <v>3</v>
      </c>
      <c r="O137" s="82">
        <v>1</v>
      </c>
      <c r="P137" s="82">
        <v>3</v>
      </c>
      <c r="Q137" s="83" t="s">
        <v>348</v>
      </c>
      <c r="R137" s="83" t="s">
        <v>589</v>
      </c>
      <c r="S137" s="83" t="s">
        <v>646</v>
      </c>
      <c r="T137" s="83"/>
      <c r="U137" s="79" t="s">
        <v>653</v>
      </c>
      <c r="V137" s="79" t="s">
        <v>351</v>
      </c>
      <c r="W137" s="84"/>
      <c r="X137" s="85">
        <v>2.8</v>
      </c>
      <c r="Y137" s="86">
        <v>1.9470999999999999E-2</v>
      </c>
      <c r="Z137" s="80" t="str">
        <f t="shared" si="12"/>
        <v/>
      </c>
      <c r="AA137" s="80" t="str">
        <f t="shared" si="13"/>
        <v/>
      </c>
      <c r="AB137" s="87" t="str">
        <f t="shared" si="14"/>
        <v/>
      </c>
    </row>
    <row r="138" spans="1:28" s="88" customFormat="1" ht="75" customHeight="1" x14ac:dyDescent="0.2">
      <c r="A138" s="76" t="s">
        <v>698</v>
      </c>
      <c r="B138" s="77" t="s">
        <v>699</v>
      </c>
      <c r="C138" s="129" t="s">
        <v>658</v>
      </c>
      <c r="D138" s="128"/>
      <c r="E138" s="78"/>
      <c r="F138" s="79" t="s">
        <v>39</v>
      </c>
      <c r="G138" s="80">
        <v>6634.26</v>
      </c>
      <c r="H138" s="80">
        <v>5528.55</v>
      </c>
      <c r="I138" s="80">
        <f t="shared" si="8"/>
        <v>4245.9264000000003</v>
      </c>
      <c r="J138" s="80">
        <f t="shared" si="9"/>
        <v>4975.6949999999997</v>
      </c>
      <c r="K138" s="81">
        <f t="shared" si="10"/>
        <v>4245.9264000000003</v>
      </c>
      <c r="L138" s="81">
        <f t="shared" si="11"/>
        <v>3538.2720000000004</v>
      </c>
      <c r="M138" s="80" t="s">
        <v>1187</v>
      </c>
      <c r="N138" s="82">
        <v>1</v>
      </c>
      <c r="O138" s="82">
        <v>1</v>
      </c>
      <c r="P138" s="82">
        <v>5</v>
      </c>
      <c r="Q138" s="83" t="s">
        <v>348</v>
      </c>
      <c r="R138" s="83" t="s">
        <v>589</v>
      </c>
      <c r="S138" s="83" t="s">
        <v>646</v>
      </c>
      <c r="T138" s="83"/>
      <c r="U138" s="79" t="s">
        <v>40</v>
      </c>
      <c r="V138" s="79" t="s">
        <v>351</v>
      </c>
      <c r="W138" s="84"/>
      <c r="X138" s="85">
        <v>2.4</v>
      </c>
      <c r="Y138" s="86">
        <v>1.4161E-2</v>
      </c>
      <c r="Z138" s="80" t="str">
        <f t="shared" si="12"/>
        <v/>
      </c>
      <c r="AA138" s="80" t="str">
        <f t="shared" si="13"/>
        <v/>
      </c>
      <c r="AB138" s="87" t="str">
        <f t="shared" si="14"/>
        <v/>
      </c>
    </row>
    <row r="139" spans="1:28" s="88" customFormat="1" ht="75" customHeight="1" x14ac:dyDescent="0.2">
      <c r="A139" s="76" t="s">
        <v>700</v>
      </c>
      <c r="B139" s="77" t="s">
        <v>701</v>
      </c>
      <c r="C139" s="129" t="s">
        <v>658</v>
      </c>
      <c r="D139" s="128"/>
      <c r="E139" s="78"/>
      <c r="F139" s="79" t="s">
        <v>39</v>
      </c>
      <c r="G139" s="80">
        <v>6634.26</v>
      </c>
      <c r="H139" s="80">
        <v>5528.55</v>
      </c>
      <c r="I139" s="80">
        <f t="shared" si="8"/>
        <v>4245.9264000000003</v>
      </c>
      <c r="J139" s="80">
        <f t="shared" si="9"/>
        <v>4975.6949999999997</v>
      </c>
      <c r="K139" s="81">
        <f t="shared" si="10"/>
        <v>4245.9264000000003</v>
      </c>
      <c r="L139" s="81">
        <f t="shared" si="11"/>
        <v>3538.2720000000004</v>
      </c>
      <c r="M139" s="80" t="s">
        <v>1187</v>
      </c>
      <c r="N139" s="82">
        <v>1</v>
      </c>
      <c r="O139" s="82">
        <v>1</v>
      </c>
      <c r="P139" s="82">
        <v>5</v>
      </c>
      <c r="Q139" s="83" t="s">
        <v>348</v>
      </c>
      <c r="R139" s="83" t="s">
        <v>589</v>
      </c>
      <c r="S139" s="83" t="s">
        <v>646</v>
      </c>
      <c r="T139" s="83"/>
      <c r="U139" s="79" t="s">
        <v>40</v>
      </c>
      <c r="V139" s="79" t="s">
        <v>351</v>
      </c>
      <c r="W139" s="84"/>
      <c r="X139" s="85">
        <v>2.4</v>
      </c>
      <c r="Y139" s="86">
        <v>1.4161E-2</v>
      </c>
      <c r="Z139" s="80" t="str">
        <f t="shared" si="12"/>
        <v/>
      </c>
      <c r="AA139" s="80" t="str">
        <f t="shared" si="13"/>
        <v/>
      </c>
      <c r="AB139" s="87" t="str">
        <f t="shared" si="14"/>
        <v/>
      </c>
    </row>
    <row r="140" spans="1:28" s="88" customFormat="1" ht="75" customHeight="1" x14ac:dyDescent="0.2">
      <c r="A140" s="76" t="s">
        <v>702</v>
      </c>
      <c r="B140" s="77" t="s">
        <v>703</v>
      </c>
      <c r="C140" s="129" t="s">
        <v>672</v>
      </c>
      <c r="D140" s="128"/>
      <c r="E140" s="78"/>
      <c r="F140" s="79" t="s">
        <v>39</v>
      </c>
      <c r="G140" s="80">
        <v>13902.99</v>
      </c>
      <c r="H140" s="80">
        <v>11585.83</v>
      </c>
      <c r="I140" s="80">
        <f t="shared" si="8"/>
        <v>8897.9135999999999</v>
      </c>
      <c r="J140" s="80">
        <f t="shared" si="9"/>
        <v>10427.2425</v>
      </c>
      <c r="K140" s="81">
        <f t="shared" si="10"/>
        <v>8897.9135999999999</v>
      </c>
      <c r="L140" s="81">
        <f t="shared" si="11"/>
        <v>7414.9312</v>
      </c>
      <c r="M140" s="80" t="s">
        <v>1187</v>
      </c>
      <c r="N140" s="82">
        <v>5</v>
      </c>
      <c r="O140" s="82">
        <v>1</v>
      </c>
      <c r="P140" s="82">
        <v>5</v>
      </c>
      <c r="Q140" s="83" t="s">
        <v>348</v>
      </c>
      <c r="R140" s="83" t="s">
        <v>589</v>
      </c>
      <c r="S140" s="83" t="s">
        <v>646</v>
      </c>
      <c r="T140" s="83"/>
      <c r="U140" s="79" t="s">
        <v>653</v>
      </c>
      <c r="V140" s="79" t="s">
        <v>351</v>
      </c>
      <c r="W140" s="84"/>
      <c r="X140" s="85">
        <v>4.5999999999999996</v>
      </c>
      <c r="Y140" s="86">
        <v>1.947138E-2</v>
      </c>
      <c r="Z140" s="80" t="str">
        <f t="shared" si="12"/>
        <v/>
      </c>
      <c r="AA140" s="80" t="str">
        <f t="shared" si="13"/>
        <v/>
      </c>
      <c r="AB140" s="87" t="str">
        <f t="shared" si="14"/>
        <v/>
      </c>
    </row>
    <row r="141" spans="1:28" s="88" customFormat="1" ht="75" customHeight="1" x14ac:dyDescent="0.2">
      <c r="A141" s="76" t="s">
        <v>704</v>
      </c>
      <c r="B141" s="77" t="s">
        <v>705</v>
      </c>
      <c r="C141" s="129" t="s">
        <v>647</v>
      </c>
      <c r="D141" s="128"/>
      <c r="E141" s="78"/>
      <c r="F141" s="79" t="s">
        <v>39</v>
      </c>
      <c r="G141" s="80">
        <v>7424.07</v>
      </c>
      <c r="H141" s="80">
        <v>6186.73</v>
      </c>
      <c r="I141" s="80">
        <f t="shared" si="8"/>
        <v>4751.4047999999993</v>
      </c>
      <c r="J141" s="80">
        <f t="shared" si="9"/>
        <v>5568.0524999999998</v>
      </c>
      <c r="K141" s="81">
        <f t="shared" si="10"/>
        <v>4751.4048000000003</v>
      </c>
      <c r="L141" s="81">
        <f t="shared" si="11"/>
        <v>3959.5072</v>
      </c>
      <c r="M141" s="80" t="s">
        <v>1187</v>
      </c>
      <c r="N141" s="82">
        <v>5</v>
      </c>
      <c r="O141" s="82">
        <v>1</v>
      </c>
      <c r="P141" s="82">
        <v>5</v>
      </c>
      <c r="Q141" s="83" t="s">
        <v>348</v>
      </c>
      <c r="R141" s="83" t="s">
        <v>589</v>
      </c>
      <c r="S141" s="83" t="s">
        <v>646</v>
      </c>
      <c r="T141" s="83"/>
      <c r="U141" s="79" t="s">
        <v>653</v>
      </c>
      <c r="V141" s="79" t="s">
        <v>351</v>
      </c>
      <c r="W141" s="84"/>
      <c r="X141" s="85">
        <v>2.4</v>
      </c>
      <c r="Y141" s="86">
        <v>1.4161E-2</v>
      </c>
      <c r="Z141" s="80" t="str">
        <f t="shared" si="12"/>
        <v/>
      </c>
      <c r="AA141" s="80" t="str">
        <f t="shared" si="13"/>
        <v/>
      </c>
      <c r="AB141" s="87" t="str">
        <f t="shared" si="14"/>
        <v/>
      </c>
    </row>
    <row r="142" spans="1:28" s="88" customFormat="1" ht="75" customHeight="1" x14ac:dyDescent="0.2">
      <c r="A142" s="76" t="s">
        <v>706</v>
      </c>
      <c r="B142" s="77" t="s">
        <v>707</v>
      </c>
      <c r="C142" s="129" t="s">
        <v>647</v>
      </c>
      <c r="D142" s="128"/>
      <c r="E142" s="78"/>
      <c r="F142" s="79" t="s">
        <v>39</v>
      </c>
      <c r="G142" s="80">
        <v>7278.5</v>
      </c>
      <c r="H142" s="80">
        <v>6065.42</v>
      </c>
      <c r="I142" s="80">
        <f t="shared" ref="I142:I205" si="15">G142-(36 *G142/100)</f>
        <v>4658.24</v>
      </c>
      <c r="J142" s="80">
        <f t="shared" ref="J142:J205" si="16">G142-(25 *G142/100)</f>
        <v>5458.875</v>
      </c>
      <c r="K142" s="81">
        <f t="shared" ref="K142:K205" si="17">IF(G142="","",G142*(1-$G$4))</f>
        <v>4658.24</v>
      </c>
      <c r="L142" s="81">
        <f t="shared" ref="L142:L205" si="18">IF(H142="","",H142*(1-$G$4))</f>
        <v>3881.8688000000002</v>
      </c>
      <c r="M142" s="80" t="s">
        <v>1187</v>
      </c>
      <c r="N142" s="82">
        <v>5</v>
      </c>
      <c r="O142" s="82">
        <v>1</v>
      </c>
      <c r="P142" s="82">
        <v>5</v>
      </c>
      <c r="Q142" s="83" t="s">
        <v>348</v>
      </c>
      <c r="R142" s="83" t="s">
        <v>589</v>
      </c>
      <c r="S142" s="83" t="s">
        <v>646</v>
      </c>
      <c r="T142" s="83"/>
      <c r="U142" s="79" t="s">
        <v>653</v>
      </c>
      <c r="V142" s="79" t="s">
        <v>351</v>
      </c>
      <c r="W142" s="84"/>
      <c r="X142" s="85">
        <v>2.4</v>
      </c>
      <c r="Y142" s="86">
        <v>1.4161E-2</v>
      </c>
      <c r="Z142" s="80" t="str">
        <f t="shared" ref="Z142:Z205" si="19">IF(OR(E142="",K142=""),"",E142*K142)</f>
        <v/>
      </c>
      <c r="AA142" s="80" t="str">
        <f t="shared" ref="AA142:AA205" si="20">IF(OR(E142="",X142=""),"",X142*E142)</f>
        <v/>
      </c>
      <c r="AB142" s="87" t="str">
        <f t="shared" ref="AB142:AB205" si="21">IF(OR(E142="",Y142=""),"",E142*Y142)</f>
        <v/>
      </c>
    </row>
    <row r="143" spans="1:28" s="88" customFormat="1" ht="75" customHeight="1" x14ac:dyDescent="0.2">
      <c r="A143" s="76" t="s">
        <v>708</v>
      </c>
      <c r="B143" s="77" t="s">
        <v>709</v>
      </c>
      <c r="C143" s="129" t="s">
        <v>647</v>
      </c>
      <c r="D143" s="128"/>
      <c r="E143" s="78"/>
      <c r="F143" s="79" t="s">
        <v>39</v>
      </c>
      <c r="G143" s="80">
        <v>7278.5</v>
      </c>
      <c r="H143" s="80">
        <v>6065.42</v>
      </c>
      <c r="I143" s="80">
        <f t="shared" si="15"/>
        <v>4658.24</v>
      </c>
      <c r="J143" s="80">
        <f t="shared" si="16"/>
        <v>5458.875</v>
      </c>
      <c r="K143" s="81">
        <f t="shared" si="17"/>
        <v>4658.24</v>
      </c>
      <c r="L143" s="81">
        <f t="shared" si="18"/>
        <v>3881.8688000000002</v>
      </c>
      <c r="M143" s="80" t="s">
        <v>1187</v>
      </c>
      <c r="N143" s="82">
        <v>5</v>
      </c>
      <c r="O143" s="82">
        <v>1</v>
      </c>
      <c r="P143" s="82">
        <v>5</v>
      </c>
      <c r="Q143" s="83" t="s">
        <v>348</v>
      </c>
      <c r="R143" s="83" t="s">
        <v>589</v>
      </c>
      <c r="S143" s="83" t="s">
        <v>646</v>
      </c>
      <c r="T143" s="83"/>
      <c r="U143" s="79" t="s">
        <v>653</v>
      </c>
      <c r="V143" s="79" t="s">
        <v>351</v>
      </c>
      <c r="W143" s="84"/>
      <c r="X143" s="85">
        <v>2.4</v>
      </c>
      <c r="Y143" s="86">
        <v>1.4161E-2</v>
      </c>
      <c r="Z143" s="80" t="str">
        <f t="shared" si="19"/>
        <v/>
      </c>
      <c r="AA143" s="80" t="str">
        <f t="shared" si="20"/>
        <v/>
      </c>
      <c r="AB143" s="87" t="str">
        <f t="shared" si="21"/>
        <v/>
      </c>
    </row>
    <row r="144" spans="1:28" s="88" customFormat="1" ht="75" customHeight="1" x14ac:dyDescent="0.2">
      <c r="A144" s="76" t="s">
        <v>710</v>
      </c>
      <c r="B144" s="77" t="s">
        <v>711</v>
      </c>
      <c r="C144" s="129" t="s">
        <v>647</v>
      </c>
      <c r="D144" s="128"/>
      <c r="E144" s="78"/>
      <c r="F144" s="79" t="s">
        <v>39</v>
      </c>
      <c r="G144" s="80">
        <v>7278.5</v>
      </c>
      <c r="H144" s="80">
        <v>6065.42</v>
      </c>
      <c r="I144" s="80">
        <f t="shared" si="15"/>
        <v>4658.24</v>
      </c>
      <c r="J144" s="80">
        <f t="shared" si="16"/>
        <v>5458.875</v>
      </c>
      <c r="K144" s="81">
        <f t="shared" si="17"/>
        <v>4658.24</v>
      </c>
      <c r="L144" s="81">
        <f t="shared" si="18"/>
        <v>3881.8688000000002</v>
      </c>
      <c r="M144" s="80" t="s">
        <v>1187</v>
      </c>
      <c r="N144" s="82">
        <v>5</v>
      </c>
      <c r="O144" s="82">
        <v>1</v>
      </c>
      <c r="P144" s="82">
        <v>5</v>
      </c>
      <c r="Q144" s="83" t="s">
        <v>348</v>
      </c>
      <c r="R144" s="83" t="s">
        <v>589</v>
      </c>
      <c r="S144" s="83" t="s">
        <v>646</v>
      </c>
      <c r="T144" s="83"/>
      <c r="U144" s="79" t="s">
        <v>653</v>
      </c>
      <c r="V144" s="79" t="s">
        <v>351</v>
      </c>
      <c r="W144" s="84"/>
      <c r="X144" s="85">
        <v>2.4</v>
      </c>
      <c r="Y144" s="86">
        <v>1.4161E-2</v>
      </c>
      <c r="Z144" s="80" t="str">
        <f t="shared" si="19"/>
        <v/>
      </c>
      <c r="AA144" s="80" t="str">
        <f t="shared" si="20"/>
        <v/>
      </c>
      <c r="AB144" s="87" t="str">
        <f t="shared" si="21"/>
        <v/>
      </c>
    </row>
    <row r="145" spans="1:28" s="88" customFormat="1" ht="75" customHeight="1" x14ac:dyDescent="0.2">
      <c r="A145" s="76" t="s">
        <v>712</v>
      </c>
      <c r="B145" s="77" t="s">
        <v>713</v>
      </c>
      <c r="C145" s="129" t="s">
        <v>647</v>
      </c>
      <c r="D145" s="128"/>
      <c r="E145" s="78"/>
      <c r="F145" s="79" t="s">
        <v>39</v>
      </c>
      <c r="G145" s="80">
        <v>6659.06</v>
      </c>
      <c r="H145" s="80">
        <v>5549.22</v>
      </c>
      <c r="I145" s="80">
        <f t="shared" si="15"/>
        <v>4261.7984000000006</v>
      </c>
      <c r="J145" s="80">
        <f t="shared" si="16"/>
        <v>4994.2950000000001</v>
      </c>
      <c r="K145" s="81">
        <f t="shared" si="17"/>
        <v>4261.7984000000006</v>
      </c>
      <c r="L145" s="81">
        <f t="shared" si="18"/>
        <v>3551.5008000000003</v>
      </c>
      <c r="M145" s="80" t="s">
        <v>1187</v>
      </c>
      <c r="N145" s="82">
        <v>5</v>
      </c>
      <c r="O145" s="82">
        <v>1</v>
      </c>
      <c r="P145" s="82">
        <v>5</v>
      </c>
      <c r="Q145" s="83" t="s">
        <v>348</v>
      </c>
      <c r="R145" s="83" t="s">
        <v>589</v>
      </c>
      <c r="S145" s="83" t="s">
        <v>646</v>
      </c>
      <c r="T145" s="83"/>
      <c r="U145" s="79" t="s">
        <v>653</v>
      </c>
      <c r="V145" s="79" t="s">
        <v>351</v>
      </c>
      <c r="W145" s="84"/>
      <c r="X145" s="85">
        <v>2.2949999999999999</v>
      </c>
      <c r="Y145" s="86">
        <v>1.507E-2</v>
      </c>
      <c r="Z145" s="80" t="str">
        <f t="shared" si="19"/>
        <v/>
      </c>
      <c r="AA145" s="80" t="str">
        <f t="shared" si="20"/>
        <v/>
      </c>
      <c r="AB145" s="87" t="str">
        <f t="shared" si="21"/>
        <v/>
      </c>
    </row>
    <row r="146" spans="1:28" s="88" customFormat="1" ht="75" customHeight="1" x14ac:dyDescent="0.2">
      <c r="A146" s="76" t="s">
        <v>714</v>
      </c>
      <c r="B146" s="77" t="s">
        <v>715</v>
      </c>
      <c r="C146" s="129" t="s">
        <v>647</v>
      </c>
      <c r="D146" s="128"/>
      <c r="E146" s="78"/>
      <c r="F146" s="79" t="s">
        <v>39</v>
      </c>
      <c r="G146" s="80">
        <v>6659.06</v>
      </c>
      <c r="H146" s="80">
        <v>5549.22</v>
      </c>
      <c r="I146" s="80">
        <f t="shared" si="15"/>
        <v>4261.7984000000006</v>
      </c>
      <c r="J146" s="80">
        <f t="shared" si="16"/>
        <v>4994.2950000000001</v>
      </c>
      <c r="K146" s="81">
        <f t="shared" si="17"/>
        <v>4261.7984000000006</v>
      </c>
      <c r="L146" s="81">
        <f t="shared" si="18"/>
        <v>3551.5008000000003</v>
      </c>
      <c r="M146" s="80" t="s">
        <v>1187</v>
      </c>
      <c r="N146" s="82">
        <v>5</v>
      </c>
      <c r="O146" s="82">
        <v>1</v>
      </c>
      <c r="P146" s="82">
        <v>5</v>
      </c>
      <c r="Q146" s="83" t="s">
        <v>348</v>
      </c>
      <c r="R146" s="83" t="s">
        <v>589</v>
      </c>
      <c r="S146" s="83" t="s">
        <v>646</v>
      </c>
      <c r="T146" s="83"/>
      <c r="U146" s="79" t="s">
        <v>653</v>
      </c>
      <c r="V146" s="79" t="s">
        <v>351</v>
      </c>
      <c r="W146" s="84"/>
      <c r="X146" s="85">
        <v>2.2999999999999998</v>
      </c>
      <c r="Y146" s="86">
        <v>1.3924000000000001E-2</v>
      </c>
      <c r="Z146" s="80" t="str">
        <f t="shared" si="19"/>
        <v/>
      </c>
      <c r="AA146" s="80" t="str">
        <f t="shared" si="20"/>
        <v/>
      </c>
      <c r="AB146" s="87" t="str">
        <f t="shared" si="21"/>
        <v/>
      </c>
    </row>
    <row r="147" spans="1:28" s="88" customFormat="1" ht="75" customHeight="1" x14ac:dyDescent="0.2">
      <c r="A147" s="76" t="s">
        <v>716</v>
      </c>
      <c r="B147" s="77" t="s">
        <v>717</v>
      </c>
      <c r="C147" s="129" t="s">
        <v>647</v>
      </c>
      <c r="D147" s="128"/>
      <c r="E147" s="78"/>
      <c r="F147" s="79" t="s">
        <v>39</v>
      </c>
      <c r="G147" s="80">
        <v>6792.24</v>
      </c>
      <c r="H147" s="80">
        <v>5660.2</v>
      </c>
      <c r="I147" s="80">
        <f t="shared" si="15"/>
        <v>4347.0335999999998</v>
      </c>
      <c r="J147" s="80">
        <f t="shared" si="16"/>
        <v>5094.18</v>
      </c>
      <c r="K147" s="81">
        <f t="shared" si="17"/>
        <v>4347.0335999999998</v>
      </c>
      <c r="L147" s="81">
        <f t="shared" si="18"/>
        <v>3622.5279999999998</v>
      </c>
      <c r="M147" s="80" t="s">
        <v>1187</v>
      </c>
      <c r="N147" s="82">
        <v>5</v>
      </c>
      <c r="O147" s="82">
        <v>1</v>
      </c>
      <c r="P147" s="82">
        <v>5</v>
      </c>
      <c r="Q147" s="83" t="s">
        <v>348</v>
      </c>
      <c r="R147" s="83" t="s">
        <v>589</v>
      </c>
      <c r="S147" s="83" t="s">
        <v>646</v>
      </c>
      <c r="T147" s="83"/>
      <c r="U147" s="79" t="s">
        <v>653</v>
      </c>
      <c r="V147" s="79" t="s">
        <v>351</v>
      </c>
      <c r="W147" s="84"/>
      <c r="X147" s="85">
        <v>2.2999999999999998</v>
      </c>
      <c r="Y147" s="86">
        <v>1.3924000000000001E-2</v>
      </c>
      <c r="Z147" s="80" t="str">
        <f t="shared" si="19"/>
        <v/>
      </c>
      <c r="AA147" s="80" t="str">
        <f t="shared" si="20"/>
        <v/>
      </c>
      <c r="AB147" s="87" t="str">
        <f t="shared" si="21"/>
        <v/>
      </c>
    </row>
    <row r="148" spans="1:28" s="88" customFormat="1" ht="75" customHeight="1" x14ac:dyDescent="0.2">
      <c r="A148" s="76" t="s">
        <v>718</v>
      </c>
      <c r="B148" s="77" t="s">
        <v>719</v>
      </c>
      <c r="C148" s="129" t="s">
        <v>647</v>
      </c>
      <c r="D148" s="128"/>
      <c r="E148" s="78"/>
      <c r="F148" s="79" t="s">
        <v>39</v>
      </c>
      <c r="G148" s="80">
        <v>6792.24</v>
      </c>
      <c r="H148" s="80">
        <v>5660.2</v>
      </c>
      <c r="I148" s="80">
        <f t="shared" si="15"/>
        <v>4347.0335999999998</v>
      </c>
      <c r="J148" s="80">
        <f t="shared" si="16"/>
        <v>5094.18</v>
      </c>
      <c r="K148" s="81">
        <f t="shared" si="17"/>
        <v>4347.0335999999998</v>
      </c>
      <c r="L148" s="81">
        <f t="shared" si="18"/>
        <v>3622.5279999999998</v>
      </c>
      <c r="M148" s="80" t="s">
        <v>1187</v>
      </c>
      <c r="N148" s="82">
        <v>5</v>
      </c>
      <c r="O148" s="82">
        <v>1</v>
      </c>
      <c r="P148" s="82">
        <v>5</v>
      </c>
      <c r="Q148" s="83" t="s">
        <v>348</v>
      </c>
      <c r="R148" s="83" t="s">
        <v>589</v>
      </c>
      <c r="S148" s="83" t="s">
        <v>646</v>
      </c>
      <c r="T148" s="83"/>
      <c r="U148" s="79" t="s">
        <v>653</v>
      </c>
      <c r="V148" s="79" t="s">
        <v>351</v>
      </c>
      <c r="W148" s="84"/>
      <c r="X148" s="85">
        <v>2.2999999999999998</v>
      </c>
      <c r="Y148" s="86">
        <v>1.3924000000000001E-2</v>
      </c>
      <c r="Z148" s="80" t="str">
        <f t="shared" si="19"/>
        <v/>
      </c>
      <c r="AA148" s="80" t="str">
        <f t="shared" si="20"/>
        <v/>
      </c>
      <c r="AB148" s="87" t="str">
        <f t="shared" si="21"/>
        <v/>
      </c>
    </row>
    <row r="149" spans="1:28" s="88" customFormat="1" ht="75" customHeight="1" x14ac:dyDescent="0.2">
      <c r="A149" s="76" t="s">
        <v>720</v>
      </c>
      <c r="B149" s="77" t="s">
        <v>721</v>
      </c>
      <c r="C149" s="129" t="s">
        <v>722</v>
      </c>
      <c r="D149" s="128"/>
      <c r="E149" s="78"/>
      <c r="F149" s="79" t="s">
        <v>39</v>
      </c>
      <c r="G149" s="80">
        <v>6634.26</v>
      </c>
      <c r="H149" s="80">
        <v>5528.55</v>
      </c>
      <c r="I149" s="80">
        <f t="shared" si="15"/>
        <v>4245.9264000000003</v>
      </c>
      <c r="J149" s="80">
        <f t="shared" si="16"/>
        <v>4975.6949999999997</v>
      </c>
      <c r="K149" s="81">
        <f t="shared" si="17"/>
        <v>4245.9264000000003</v>
      </c>
      <c r="L149" s="81">
        <f t="shared" si="18"/>
        <v>3538.2720000000004</v>
      </c>
      <c r="M149" s="80" t="s">
        <v>1187</v>
      </c>
      <c r="N149" s="82">
        <v>1</v>
      </c>
      <c r="O149" s="82">
        <v>1</v>
      </c>
      <c r="P149" s="82">
        <v>5</v>
      </c>
      <c r="Q149" s="83" t="s">
        <v>348</v>
      </c>
      <c r="R149" s="83" t="s">
        <v>589</v>
      </c>
      <c r="S149" s="83" t="s">
        <v>646</v>
      </c>
      <c r="T149" s="83"/>
      <c r="U149" s="79" t="s">
        <v>40</v>
      </c>
      <c r="V149" s="79" t="s">
        <v>351</v>
      </c>
      <c r="W149" s="84"/>
      <c r="X149" s="85">
        <v>1.9</v>
      </c>
      <c r="Y149" s="86">
        <v>8.6040000000000005E-3</v>
      </c>
      <c r="Z149" s="80" t="str">
        <f t="shared" si="19"/>
        <v/>
      </c>
      <c r="AA149" s="80" t="str">
        <f t="shared" si="20"/>
        <v/>
      </c>
      <c r="AB149" s="87" t="str">
        <f t="shared" si="21"/>
        <v/>
      </c>
    </row>
    <row r="150" spans="1:28" s="88" customFormat="1" ht="75" customHeight="1" x14ac:dyDescent="0.2">
      <c r="A150" s="76" t="s">
        <v>723</v>
      </c>
      <c r="B150" s="77" t="s">
        <v>724</v>
      </c>
      <c r="C150" s="129" t="s">
        <v>725</v>
      </c>
      <c r="D150" s="128"/>
      <c r="E150" s="78"/>
      <c r="F150" s="79" t="s">
        <v>39</v>
      </c>
      <c r="G150" s="80">
        <v>11695.77</v>
      </c>
      <c r="H150" s="80">
        <v>9746.48</v>
      </c>
      <c r="I150" s="80">
        <f t="shared" si="15"/>
        <v>7485.2928000000002</v>
      </c>
      <c r="J150" s="80">
        <f t="shared" si="16"/>
        <v>8771.8274999999994</v>
      </c>
      <c r="K150" s="81">
        <f t="shared" si="17"/>
        <v>7485.2928000000002</v>
      </c>
      <c r="L150" s="81">
        <f t="shared" si="18"/>
        <v>6237.7471999999998</v>
      </c>
      <c r="M150" s="80" t="s">
        <v>1187</v>
      </c>
      <c r="N150" s="82">
        <v>5</v>
      </c>
      <c r="O150" s="82">
        <v>1</v>
      </c>
      <c r="P150" s="82">
        <v>5</v>
      </c>
      <c r="Q150" s="83" t="s">
        <v>348</v>
      </c>
      <c r="R150" s="83" t="s">
        <v>589</v>
      </c>
      <c r="S150" s="83" t="s">
        <v>646</v>
      </c>
      <c r="T150" s="83"/>
      <c r="U150" s="79" t="s">
        <v>653</v>
      </c>
      <c r="V150" s="79" t="s">
        <v>351</v>
      </c>
      <c r="W150" s="84"/>
      <c r="X150" s="85">
        <v>2.2999999999999998</v>
      </c>
      <c r="Y150" s="86">
        <v>8.6040000000000005E-2</v>
      </c>
      <c r="Z150" s="80" t="str">
        <f t="shared" si="19"/>
        <v/>
      </c>
      <c r="AA150" s="80" t="str">
        <f t="shared" si="20"/>
        <v/>
      </c>
      <c r="AB150" s="87" t="str">
        <f t="shared" si="21"/>
        <v/>
      </c>
    </row>
    <row r="151" spans="1:28" s="88" customFormat="1" ht="75" customHeight="1" x14ac:dyDescent="0.2">
      <c r="A151" s="76" t="s">
        <v>726</v>
      </c>
      <c r="B151" s="77" t="s">
        <v>727</v>
      </c>
      <c r="C151" s="129" t="s">
        <v>725</v>
      </c>
      <c r="D151" s="128"/>
      <c r="E151" s="78"/>
      <c r="F151" s="79" t="s">
        <v>39</v>
      </c>
      <c r="G151" s="80">
        <v>7751.46</v>
      </c>
      <c r="H151" s="80">
        <v>6459.55</v>
      </c>
      <c r="I151" s="80">
        <f t="shared" si="15"/>
        <v>4960.9344000000001</v>
      </c>
      <c r="J151" s="80">
        <f t="shared" si="16"/>
        <v>5813.5950000000003</v>
      </c>
      <c r="K151" s="81">
        <f t="shared" si="17"/>
        <v>4960.9344000000001</v>
      </c>
      <c r="L151" s="81">
        <f t="shared" si="18"/>
        <v>4134.1120000000001</v>
      </c>
      <c r="M151" s="80" t="s">
        <v>1187</v>
      </c>
      <c r="N151" s="82">
        <v>1</v>
      </c>
      <c r="O151" s="82">
        <v>1</v>
      </c>
      <c r="P151" s="82">
        <v>5</v>
      </c>
      <c r="Q151" s="83" t="s">
        <v>348</v>
      </c>
      <c r="R151" s="83" t="s">
        <v>589</v>
      </c>
      <c r="S151" s="83" t="s">
        <v>646</v>
      </c>
      <c r="T151" s="83"/>
      <c r="U151" s="79" t="s">
        <v>653</v>
      </c>
      <c r="V151" s="79" t="s">
        <v>351</v>
      </c>
      <c r="W151" s="84"/>
      <c r="X151" s="85">
        <v>2.4</v>
      </c>
      <c r="Y151" s="86">
        <v>1.1831E-2</v>
      </c>
      <c r="Z151" s="80" t="str">
        <f t="shared" si="19"/>
        <v/>
      </c>
      <c r="AA151" s="80" t="str">
        <f t="shared" si="20"/>
        <v/>
      </c>
      <c r="AB151" s="87" t="str">
        <f t="shared" si="21"/>
        <v/>
      </c>
    </row>
    <row r="152" spans="1:28" s="88" customFormat="1" ht="75" customHeight="1" x14ac:dyDescent="0.2">
      <c r="A152" s="76" t="s">
        <v>728</v>
      </c>
      <c r="B152" s="77" t="s">
        <v>729</v>
      </c>
      <c r="C152" s="129" t="s">
        <v>722</v>
      </c>
      <c r="D152" s="128"/>
      <c r="E152" s="78"/>
      <c r="F152" s="79" t="s">
        <v>39</v>
      </c>
      <c r="G152" s="80">
        <v>6504.18</v>
      </c>
      <c r="H152" s="80">
        <v>5420.15</v>
      </c>
      <c r="I152" s="80">
        <f t="shared" si="15"/>
        <v>4162.6751999999997</v>
      </c>
      <c r="J152" s="80">
        <f t="shared" si="16"/>
        <v>4878.1350000000002</v>
      </c>
      <c r="K152" s="81">
        <f t="shared" si="17"/>
        <v>4162.6752000000006</v>
      </c>
      <c r="L152" s="81">
        <f t="shared" si="18"/>
        <v>3468.8959999999997</v>
      </c>
      <c r="M152" s="80" t="s">
        <v>1187</v>
      </c>
      <c r="N152" s="82">
        <v>5</v>
      </c>
      <c r="O152" s="82">
        <v>1</v>
      </c>
      <c r="P152" s="82">
        <v>5</v>
      </c>
      <c r="Q152" s="83" t="s">
        <v>348</v>
      </c>
      <c r="R152" s="83" t="s">
        <v>589</v>
      </c>
      <c r="S152" s="83" t="s">
        <v>646</v>
      </c>
      <c r="T152" s="83"/>
      <c r="U152" s="79" t="s">
        <v>653</v>
      </c>
      <c r="V152" s="79" t="s">
        <v>351</v>
      </c>
      <c r="W152" s="84"/>
      <c r="X152" s="85">
        <v>1.9</v>
      </c>
      <c r="Y152" s="86">
        <v>8.6040000000000005E-3</v>
      </c>
      <c r="Z152" s="80" t="str">
        <f t="shared" si="19"/>
        <v/>
      </c>
      <c r="AA152" s="80" t="str">
        <f t="shared" si="20"/>
        <v/>
      </c>
      <c r="AB152" s="87" t="str">
        <f t="shared" si="21"/>
        <v/>
      </c>
    </row>
    <row r="153" spans="1:28" s="88" customFormat="1" ht="75" customHeight="1" x14ac:dyDescent="0.2">
      <c r="A153" s="76" t="s">
        <v>730</v>
      </c>
      <c r="B153" s="77" t="s">
        <v>731</v>
      </c>
      <c r="C153" s="129" t="s">
        <v>732</v>
      </c>
      <c r="D153" s="128"/>
      <c r="E153" s="78"/>
      <c r="F153" s="79" t="s">
        <v>39</v>
      </c>
      <c r="G153" s="80">
        <v>5212.63</v>
      </c>
      <c r="H153" s="80">
        <v>4343.8599999999997</v>
      </c>
      <c r="I153" s="80">
        <f t="shared" si="15"/>
        <v>3336.0832</v>
      </c>
      <c r="J153" s="80">
        <f t="shared" si="16"/>
        <v>3909.4724999999999</v>
      </c>
      <c r="K153" s="81">
        <f t="shared" si="17"/>
        <v>3336.0832</v>
      </c>
      <c r="L153" s="81">
        <f t="shared" si="18"/>
        <v>2780.0704000000001</v>
      </c>
      <c r="M153" s="80" t="s">
        <v>1187</v>
      </c>
      <c r="N153" s="82">
        <v>1</v>
      </c>
      <c r="O153" s="82">
        <v>1</v>
      </c>
      <c r="P153" s="82">
        <v>10</v>
      </c>
      <c r="Q153" s="83" t="s">
        <v>348</v>
      </c>
      <c r="R153" s="83" t="s">
        <v>589</v>
      </c>
      <c r="S153" s="83" t="s">
        <v>646</v>
      </c>
      <c r="T153" s="83"/>
      <c r="U153" s="79" t="s">
        <v>653</v>
      </c>
      <c r="V153" s="79" t="s">
        <v>351</v>
      </c>
      <c r="W153" s="84"/>
      <c r="X153" s="85">
        <v>1</v>
      </c>
      <c r="Y153" s="86">
        <v>4.2839999999999996E-3</v>
      </c>
      <c r="Z153" s="80" t="str">
        <f t="shared" si="19"/>
        <v/>
      </c>
      <c r="AA153" s="80" t="str">
        <f t="shared" si="20"/>
        <v/>
      </c>
      <c r="AB153" s="87" t="str">
        <f t="shared" si="21"/>
        <v/>
      </c>
    </row>
    <row r="154" spans="1:28" s="88" customFormat="1" ht="75" customHeight="1" x14ac:dyDescent="0.2">
      <c r="A154" s="76" t="s">
        <v>733</v>
      </c>
      <c r="B154" s="77" t="s">
        <v>734</v>
      </c>
      <c r="C154" s="129" t="s">
        <v>732</v>
      </c>
      <c r="D154" s="128"/>
      <c r="E154" s="78"/>
      <c r="F154" s="79" t="s">
        <v>39</v>
      </c>
      <c r="G154" s="80">
        <v>5110.42</v>
      </c>
      <c r="H154" s="80">
        <v>4258.68</v>
      </c>
      <c r="I154" s="80">
        <f t="shared" si="15"/>
        <v>3270.6688000000004</v>
      </c>
      <c r="J154" s="80">
        <f t="shared" si="16"/>
        <v>3832.8150000000001</v>
      </c>
      <c r="K154" s="81">
        <f t="shared" si="17"/>
        <v>3270.6687999999999</v>
      </c>
      <c r="L154" s="81">
        <f t="shared" si="18"/>
        <v>2725.5552000000002</v>
      </c>
      <c r="M154" s="80" t="s">
        <v>1187</v>
      </c>
      <c r="N154" s="82">
        <v>10</v>
      </c>
      <c r="O154" s="82">
        <v>1</v>
      </c>
      <c r="P154" s="82">
        <v>10</v>
      </c>
      <c r="Q154" s="83" t="s">
        <v>348</v>
      </c>
      <c r="R154" s="83" t="s">
        <v>589</v>
      </c>
      <c r="S154" s="83" t="s">
        <v>646</v>
      </c>
      <c r="T154" s="83"/>
      <c r="U154" s="79" t="s">
        <v>653</v>
      </c>
      <c r="V154" s="79" t="s">
        <v>351</v>
      </c>
      <c r="W154" s="84"/>
      <c r="X154" s="85">
        <v>1</v>
      </c>
      <c r="Y154" s="86">
        <v>4.2839999999999996E-3</v>
      </c>
      <c r="Z154" s="80" t="str">
        <f t="shared" si="19"/>
        <v/>
      </c>
      <c r="AA154" s="80" t="str">
        <f t="shared" si="20"/>
        <v/>
      </c>
      <c r="AB154" s="87" t="str">
        <f t="shared" si="21"/>
        <v/>
      </c>
    </row>
    <row r="155" spans="1:28" s="88" customFormat="1" ht="75" customHeight="1" x14ac:dyDescent="0.2">
      <c r="A155" s="76" t="s">
        <v>735</v>
      </c>
      <c r="B155" s="77" t="s">
        <v>736</v>
      </c>
      <c r="C155" s="129" t="s">
        <v>737</v>
      </c>
      <c r="D155" s="128"/>
      <c r="E155" s="78"/>
      <c r="F155" s="79" t="s">
        <v>39</v>
      </c>
      <c r="G155" s="80">
        <v>6272.49</v>
      </c>
      <c r="H155" s="80">
        <v>5227.08</v>
      </c>
      <c r="I155" s="80">
        <f t="shared" si="15"/>
        <v>4014.3935999999999</v>
      </c>
      <c r="J155" s="80">
        <f t="shared" si="16"/>
        <v>4704.3675000000003</v>
      </c>
      <c r="K155" s="81">
        <f t="shared" si="17"/>
        <v>4014.3935999999999</v>
      </c>
      <c r="L155" s="81">
        <f t="shared" si="18"/>
        <v>3345.3312000000001</v>
      </c>
      <c r="M155" s="80" t="s">
        <v>1187</v>
      </c>
      <c r="N155" s="82">
        <v>9</v>
      </c>
      <c r="O155" s="82">
        <v>1</v>
      </c>
      <c r="P155" s="82">
        <v>9</v>
      </c>
      <c r="Q155" s="83" t="s">
        <v>348</v>
      </c>
      <c r="R155" s="83" t="s">
        <v>589</v>
      </c>
      <c r="S155" s="83" t="s">
        <v>646</v>
      </c>
      <c r="T155" s="83"/>
      <c r="U155" s="79" t="s">
        <v>653</v>
      </c>
      <c r="V155" s="79" t="s">
        <v>351</v>
      </c>
      <c r="W155" s="84"/>
      <c r="X155" s="85">
        <v>1.4</v>
      </c>
      <c r="Y155" s="86">
        <v>7.0805E-3</v>
      </c>
      <c r="Z155" s="80" t="str">
        <f t="shared" si="19"/>
        <v/>
      </c>
      <c r="AA155" s="80" t="str">
        <f t="shared" si="20"/>
        <v/>
      </c>
      <c r="AB155" s="87" t="str">
        <f t="shared" si="21"/>
        <v/>
      </c>
    </row>
    <row r="156" spans="1:28" s="88" customFormat="1" ht="75" customHeight="1" x14ac:dyDescent="0.2">
      <c r="A156" s="76" t="s">
        <v>738</v>
      </c>
      <c r="B156" s="77" t="s">
        <v>739</v>
      </c>
      <c r="C156" s="129" t="s">
        <v>672</v>
      </c>
      <c r="D156" s="128"/>
      <c r="E156" s="78"/>
      <c r="F156" s="79" t="s">
        <v>39</v>
      </c>
      <c r="G156" s="80">
        <v>10113.4</v>
      </c>
      <c r="H156" s="80">
        <v>8427.83</v>
      </c>
      <c r="I156" s="80">
        <f t="shared" si="15"/>
        <v>6472.576</v>
      </c>
      <c r="J156" s="80">
        <f t="shared" si="16"/>
        <v>7585.0499999999993</v>
      </c>
      <c r="K156" s="81">
        <f t="shared" si="17"/>
        <v>6472.576</v>
      </c>
      <c r="L156" s="81">
        <f t="shared" si="18"/>
        <v>5393.8112000000001</v>
      </c>
      <c r="M156" s="80" t="s">
        <v>1187</v>
      </c>
      <c r="N156" s="82">
        <v>4</v>
      </c>
      <c r="O156" s="82">
        <v>1</v>
      </c>
      <c r="P156" s="82">
        <v>4</v>
      </c>
      <c r="Q156" s="83" t="s">
        <v>348</v>
      </c>
      <c r="R156" s="83" t="s">
        <v>589</v>
      </c>
      <c r="S156" s="83" t="s">
        <v>646</v>
      </c>
      <c r="T156" s="83"/>
      <c r="U156" s="79" t="s">
        <v>653</v>
      </c>
      <c r="V156" s="79" t="s">
        <v>351</v>
      </c>
      <c r="W156" s="84"/>
      <c r="X156" s="85">
        <v>2.6</v>
      </c>
      <c r="Y156" s="86">
        <v>1.44E-2</v>
      </c>
      <c r="Z156" s="80" t="str">
        <f t="shared" si="19"/>
        <v/>
      </c>
      <c r="AA156" s="80" t="str">
        <f t="shared" si="20"/>
        <v/>
      </c>
      <c r="AB156" s="87" t="str">
        <f t="shared" si="21"/>
        <v/>
      </c>
    </row>
    <row r="157" spans="1:28" s="88" customFormat="1" ht="75" customHeight="1" x14ac:dyDescent="0.2">
      <c r="A157" s="76" t="s">
        <v>740</v>
      </c>
      <c r="B157" s="77" t="s">
        <v>741</v>
      </c>
      <c r="C157" s="129" t="s">
        <v>742</v>
      </c>
      <c r="D157" s="128"/>
      <c r="E157" s="78"/>
      <c r="F157" s="79" t="s">
        <v>39</v>
      </c>
      <c r="G157" s="80">
        <v>9319.57</v>
      </c>
      <c r="H157" s="80">
        <v>7766.31</v>
      </c>
      <c r="I157" s="80">
        <f t="shared" si="15"/>
        <v>5964.5247999999992</v>
      </c>
      <c r="J157" s="80">
        <f t="shared" si="16"/>
        <v>6989.6774999999998</v>
      </c>
      <c r="K157" s="81">
        <f t="shared" si="17"/>
        <v>5964.5248000000001</v>
      </c>
      <c r="L157" s="81">
        <f t="shared" si="18"/>
        <v>4970.4384</v>
      </c>
      <c r="M157" s="80" t="s">
        <v>1187</v>
      </c>
      <c r="N157" s="82">
        <v>1</v>
      </c>
      <c r="O157" s="82">
        <v>1</v>
      </c>
      <c r="P157" s="82">
        <v>8</v>
      </c>
      <c r="Q157" s="83" t="s">
        <v>348</v>
      </c>
      <c r="R157" s="83" t="s">
        <v>589</v>
      </c>
      <c r="S157" s="83" t="s">
        <v>646</v>
      </c>
      <c r="T157" s="83"/>
      <c r="U157" s="79" t="s">
        <v>40</v>
      </c>
      <c r="V157" s="79" t="s">
        <v>351</v>
      </c>
      <c r="W157" s="84"/>
      <c r="X157" s="85">
        <v>2.8639999999999999</v>
      </c>
      <c r="Y157" s="86">
        <v>1.4416E-2</v>
      </c>
      <c r="Z157" s="80" t="str">
        <f t="shared" si="19"/>
        <v/>
      </c>
      <c r="AA157" s="80" t="str">
        <f t="shared" si="20"/>
        <v/>
      </c>
      <c r="AB157" s="87" t="str">
        <f t="shared" si="21"/>
        <v/>
      </c>
    </row>
    <row r="158" spans="1:28" s="88" customFormat="1" ht="75" customHeight="1" x14ac:dyDescent="0.2">
      <c r="A158" s="76" t="s">
        <v>743</v>
      </c>
      <c r="B158" s="77" t="s">
        <v>744</v>
      </c>
      <c r="C158" s="129" t="s">
        <v>746</v>
      </c>
      <c r="D158" s="128"/>
      <c r="E158" s="78"/>
      <c r="F158" s="79" t="s">
        <v>39</v>
      </c>
      <c r="G158" s="80">
        <v>2958</v>
      </c>
      <c r="H158" s="80">
        <v>2465</v>
      </c>
      <c r="I158" s="80">
        <f t="shared" si="15"/>
        <v>1893.12</v>
      </c>
      <c r="J158" s="80">
        <f t="shared" si="16"/>
        <v>2218.5</v>
      </c>
      <c r="K158" s="81">
        <f t="shared" si="17"/>
        <v>1893.1200000000001</v>
      </c>
      <c r="L158" s="81">
        <f t="shared" si="18"/>
        <v>1577.6000000000001</v>
      </c>
      <c r="M158" s="80" t="s">
        <v>1187</v>
      </c>
      <c r="N158" s="82">
        <v>20</v>
      </c>
      <c r="O158" s="82">
        <v>1</v>
      </c>
      <c r="P158" s="82">
        <v>20</v>
      </c>
      <c r="Q158" s="83" t="s">
        <v>348</v>
      </c>
      <c r="R158" s="83" t="s">
        <v>589</v>
      </c>
      <c r="S158" s="83" t="s">
        <v>745</v>
      </c>
      <c r="T158" s="83"/>
      <c r="U158" s="79" t="s">
        <v>653</v>
      </c>
      <c r="V158" s="79" t="s">
        <v>351</v>
      </c>
      <c r="W158" s="84"/>
      <c r="X158" s="85">
        <v>0.7</v>
      </c>
      <c r="Y158" s="86">
        <v>1.8655000000000001E-2</v>
      </c>
      <c r="Z158" s="80" t="str">
        <f t="shared" si="19"/>
        <v/>
      </c>
      <c r="AA158" s="80" t="str">
        <f t="shared" si="20"/>
        <v/>
      </c>
      <c r="AB158" s="87" t="str">
        <f t="shared" si="21"/>
        <v/>
      </c>
    </row>
    <row r="159" spans="1:28" s="88" customFormat="1" ht="75" customHeight="1" x14ac:dyDescent="0.2">
      <c r="A159" s="76" t="s">
        <v>747</v>
      </c>
      <c r="B159" s="77" t="s">
        <v>748</v>
      </c>
      <c r="C159" s="129" t="s">
        <v>749</v>
      </c>
      <c r="D159" s="128"/>
      <c r="E159" s="78"/>
      <c r="F159" s="79" t="s">
        <v>39</v>
      </c>
      <c r="G159" s="80">
        <v>2900</v>
      </c>
      <c r="H159" s="80">
        <v>2416.67</v>
      </c>
      <c r="I159" s="80">
        <f t="shared" si="15"/>
        <v>1856</v>
      </c>
      <c r="J159" s="80">
        <f t="shared" si="16"/>
        <v>2175</v>
      </c>
      <c r="K159" s="81">
        <f t="shared" si="17"/>
        <v>1856</v>
      </c>
      <c r="L159" s="81">
        <f t="shared" si="18"/>
        <v>1546.6688000000001</v>
      </c>
      <c r="M159" s="80" t="s">
        <v>1187</v>
      </c>
      <c r="N159" s="82">
        <v>10</v>
      </c>
      <c r="O159" s="82">
        <v>1</v>
      </c>
      <c r="P159" s="82">
        <v>10</v>
      </c>
      <c r="Q159" s="83" t="s">
        <v>348</v>
      </c>
      <c r="R159" s="83" t="s">
        <v>589</v>
      </c>
      <c r="S159" s="83" t="s">
        <v>745</v>
      </c>
      <c r="T159" s="83"/>
      <c r="U159" s="79" t="s">
        <v>653</v>
      </c>
      <c r="V159" s="79" t="s">
        <v>351</v>
      </c>
      <c r="W159" s="84"/>
      <c r="X159" s="85">
        <v>0.8</v>
      </c>
      <c r="Y159" s="86">
        <v>3.721E-2</v>
      </c>
      <c r="Z159" s="80" t="str">
        <f t="shared" si="19"/>
        <v/>
      </c>
      <c r="AA159" s="80" t="str">
        <f t="shared" si="20"/>
        <v/>
      </c>
      <c r="AB159" s="87" t="str">
        <f t="shared" si="21"/>
        <v/>
      </c>
    </row>
    <row r="160" spans="1:28" s="88" customFormat="1" ht="75" customHeight="1" x14ac:dyDescent="0.2">
      <c r="A160" s="76" t="s">
        <v>750</v>
      </c>
      <c r="B160" s="77" t="s">
        <v>751</v>
      </c>
      <c r="C160" s="129" t="s">
        <v>754</v>
      </c>
      <c r="D160" s="128"/>
      <c r="E160" s="78"/>
      <c r="F160" s="79" t="s">
        <v>752</v>
      </c>
      <c r="G160" s="80">
        <v>381.7</v>
      </c>
      <c r="H160" s="80">
        <v>318.08</v>
      </c>
      <c r="I160" s="80">
        <f t="shared" si="15"/>
        <v>244.28800000000001</v>
      </c>
      <c r="J160" s="80">
        <f t="shared" si="16"/>
        <v>286.27499999999998</v>
      </c>
      <c r="K160" s="81">
        <f t="shared" si="17"/>
        <v>244.28800000000001</v>
      </c>
      <c r="L160" s="81">
        <f t="shared" si="18"/>
        <v>203.5712</v>
      </c>
      <c r="M160" s="80" t="s">
        <v>1187</v>
      </c>
      <c r="N160" s="82">
        <v>200</v>
      </c>
      <c r="O160" s="82">
        <v>1</v>
      </c>
      <c r="P160" s="82">
        <v>200</v>
      </c>
      <c r="Q160" s="83" t="s">
        <v>348</v>
      </c>
      <c r="R160" s="83" t="s">
        <v>589</v>
      </c>
      <c r="S160" s="83" t="s">
        <v>745</v>
      </c>
      <c r="T160" s="83"/>
      <c r="U160" s="79" t="s">
        <v>653</v>
      </c>
      <c r="V160" s="79" t="s">
        <v>753</v>
      </c>
      <c r="W160" s="84"/>
      <c r="X160" s="85">
        <v>0.107</v>
      </c>
      <c r="Y160" s="86">
        <v>2.9E-4</v>
      </c>
      <c r="Z160" s="80" t="str">
        <f t="shared" si="19"/>
        <v/>
      </c>
      <c r="AA160" s="80" t="str">
        <f t="shared" si="20"/>
        <v/>
      </c>
      <c r="AB160" s="87" t="str">
        <f t="shared" si="21"/>
        <v/>
      </c>
    </row>
    <row r="161" spans="1:28" s="88" customFormat="1" ht="75" customHeight="1" x14ac:dyDescent="0.2">
      <c r="A161" s="76" t="s">
        <v>755</v>
      </c>
      <c r="B161" s="77" t="s">
        <v>756</v>
      </c>
      <c r="C161" s="129" t="s">
        <v>759</v>
      </c>
      <c r="D161" s="128"/>
      <c r="E161" s="78"/>
      <c r="F161" s="79" t="s">
        <v>39</v>
      </c>
      <c r="G161" s="80">
        <v>338.16</v>
      </c>
      <c r="H161" s="80">
        <v>281.8</v>
      </c>
      <c r="I161" s="80">
        <f t="shared" si="15"/>
        <v>216.42240000000004</v>
      </c>
      <c r="J161" s="80">
        <f t="shared" si="16"/>
        <v>253.62</v>
      </c>
      <c r="K161" s="81">
        <f t="shared" si="17"/>
        <v>216.42240000000001</v>
      </c>
      <c r="L161" s="81">
        <f t="shared" si="18"/>
        <v>180.352</v>
      </c>
      <c r="M161" s="80" t="s">
        <v>1187</v>
      </c>
      <c r="N161" s="82">
        <v>1</v>
      </c>
      <c r="O161" s="82">
        <v>1</v>
      </c>
      <c r="P161" s="82">
        <v>100</v>
      </c>
      <c r="Q161" s="83" t="s">
        <v>348</v>
      </c>
      <c r="R161" s="83" t="s">
        <v>757</v>
      </c>
      <c r="S161" s="83" t="s">
        <v>758</v>
      </c>
      <c r="T161" s="83"/>
      <c r="U161" s="79" t="s">
        <v>40</v>
      </c>
      <c r="V161" s="79" t="s">
        <v>351</v>
      </c>
      <c r="W161" s="84"/>
      <c r="X161" s="85">
        <v>0.13400000000000001</v>
      </c>
      <c r="Y161" s="86">
        <v>3.8200000000000002E-4</v>
      </c>
      <c r="Z161" s="80" t="str">
        <f t="shared" si="19"/>
        <v/>
      </c>
      <c r="AA161" s="80" t="str">
        <f t="shared" si="20"/>
        <v/>
      </c>
      <c r="AB161" s="87" t="str">
        <f t="shared" si="21"/>
        <v/>
      </c>
    </row>
    <row r="162" spans="1:28" s="88" customFormat="1" ht="75" customHeight="1" x14ac:dyDescent="0.2">
      <c r="A162" s="76" t="s">
        <v>760</v>
      </c>
      <c r="B162" s="77" t="s">
        <v>761</v>
      </c>
      <c r="C162" s="129" t="s">
        <v>762</v>
      </c>
      <c r="D162" s="128"/>
      <c r="E162" s="78"/>
      <c r="F162" s="79" t="s">
        <v>39</v>
      </c>
      <c r="G162" s="80">
        <v>344.92</v>
      </c>
      <c r="H162" s="80">
        <v>287.43</v>
      </c>
      <c r="I162" s="80">
        <f t="shared" si="15"/>
        <v>220.74880000000002</v>
      </c>
      <c r="J162" s="80">
        <f t="shared" si="16"/>
        <v>258.69</v>
      </c>
      <c r="K162" s="81">
        <f t="shared" si="17"/>
        <v>220.74880000000002</v>
      </c>
      <c r="L162" s="81">
        <f t="shared" si="18"/>
        <v>183.95520000000002</v>
      </c>
      <c r="M162" s="80" t="s">
        <v>1187</v>
      </c>
      <c r="N162" s="82">
        <v>1</v>
      </c>
      <c r="O162" s="82">
        <v>1</v>
      </c>
      <c r="P162" s="82">
        <v>100</v>
      </c>
      <c r="Q162" s="83" t="s">
        <v>348</v>
      </c>
      <c r="R162" s="83" t="s">
        <v>757</v>
      </c>
      <c r="S162" s="83" t="s">
        <v>758</v>
      </c>
      <c r="T162" s="83"/>
      <c r="U162" s="79" t="s">
        <v>40</v>
      </c>
      <c r="V162" s="79" t="s">
        <v>351</v>
      </c>
      <c r="W162" s="84"/>
      <c r="X162" s="85">
        <v>0.122</v>
      </c>
      <c r="Y162" s="86">
        <v>4.0700000000000003E-4</v>
      </c>
      <c r="Z162" s="80" t="str">
        <f t="shared" si="19"/>
        <v/>
      </c>
      <c r="AA162" s="80" t="str">
        <f t="shared" si="20"/>
        <v/>
      </c>
      <c r="AB162" s="87" t="str">
        <f t="shared" si="21"/>
        <v/>
      </c>
    </row>
    <row r="163" spans="1:28" s="88" customFormat="1" ht="75" customHeight="1" x14ac:dyDescent="0.2">
      <c r="A163" s="76" t="s">
        <v>763</v>
      </c>
      <c r="B163" s="77" t="s">
        <v>764</v>
      </c>
      <c r="C163" s="129" t="s">
        <v>762</v>
      </c>
      <c r="D163" s="128"/>
      <c r="E163" s="78"/>
      <c r="F163" s="79" t="s">
        <v>39</v>
      </c>
      <c r="G163" s="80">
        <v>344.92</v>
      </c>
      <c r="H163" s="80">
        <v>287.43</v>
      </c>
      <c r="I163" s="80">
        <f t="shared" si="15"/>
        <v>220.74880000000002</v>
      </c>
      <c r="J163" s="80">
        <f t="shared" si="16"/>
        <v>258.69</v>
      </c>
      <c r="K163" s="81">
        <f t="shared" si="17"/>
        <v>220.74880000000002</v>
      </c>
      <c r="L163" s="81">
        <f t="shared" si="18"/>
        <v>183.95520000000002</v>
      </c>
      <c r="M163" s="80" t="s">
        <v>1187</v>
      </c>
      <c r="N163" s="82">
        <v>1</v>
      </c>
      <c r="O163" s="82">
        <v>1</v>
      </c>
      <c r="P163" s="82">
        <v>100</v>
      </c>
      <c r="Q163" s="83" t="s">
        <v>348</v>
      </c>
      <c r="R163" s="83" t="s">
        <v>757</v>
      </c>
      <c r="S163" s="83" t="s">
        <v>758</v>
      </c>
      <c r="T163" s="83"/>
      <c r="U163" s="79" t="s">
        <v>40</v>
      </c>
      <c r="V163" s="79" t="s">
        <v>351</v>
      </c>
      <c r="W163" s="84"/>
      <c r="X163" s="85">
        <v>0.13800000000000001</v>
      </c>
      <c r="Y163" s="86">
        <v>2.7799999999999998E-4</v>
      </c>
      <c r="Z163" s="80" t="str">
        <f t="shared" si="19"/>
        <v/>
      </c>
      <c r="AA163" s="80" t="str">
        <f t="shared" si="20"/>
        <v/>
      </c>
      <c r="AB163" s="87" t="str">
        <f t="shared" si="21"/>
        <v/>
      </c>
    </row>
    <row r="164" spans="1:28" s="88" customFormat="1" ht="75" customHeight="1" x14ac:dyDescent="0.2">
      <c r="A164" s="76" t="s">
        <v>765</v>
      </c>
      <c r="B164" s="77" t="s">
        <v>766</v>
      </c>
      <c r="C164" s="129" t="s">
        <v>767</v>
      </c>
      <c r="D164" s="128"/>
      <c r="E164" s="78"/>
      <c r="F164" s="79" t="s">
        <v>39</v>
      </c>
      <c r="G164" s="80">
        <v>580.53</v>
      </c>
      <c r="H164" s="80">
        <v>483.78</v>
      </c>
      <c r="I164" s="80">
        <f t="shared" si="15"/>
        <v>371.53919999999999</v>
      </c>
      <c r="J164" s="80">
        <f t="shared" si="16"/>
        <v>435.39749999999998</v>
      </c>
      <c r="K164" s="81">
        <f t="shared" si="17"/>
        <v>371.53919999999999</v>
      </c>
      <c r="L164" s="81">
        <f t="shared" si="18"/>
        <v>309.61919999999998</v>
      </c>
      <c r="M164" s="80" t="s">
        <v>1187</v>
      </c>
      <c r="N164" s="82">
        <v>1</v>
      </c>
      <c r="O164" s="82">
        <v>1</v>
      </c>
      <c r="P164" s="82">
        <v>60</v>
      </c>
      <c r="Q164" s="83" t="s">
        <v>348</v>
      </c>
      <c r="R164" s="83" t="s">
        <v>757</v>
      </c>
      <c r="S164" s="83" t="s">
        <v>758</v>
      </c>
      <c r="T164" s="83"/>
      <c r="U164" s="79" t="s">
        <v>40</v>
      </c>
      <c r="V164" s="79" t="s">
        <v>351</v>
      </c>
      <c r="W164" s="84"/>
      <c r="X164" s="85">
        <v>0.255</v>
      </c>
      <c r="Y164" s="86">
        <v>1.005E-3</v>
      </c>
      <c r="Z164" s="80" t="str">
        <f t="shared" si="19"/>
        <v/>
      </c>
      <c r="AA164" s="80" t="str">
        <f t="shared" si="20"/>
        <v/>
      </c>
      <c r="AB164" s="87" t="str">
        <f t="shared" si="21"/>
        <v/>
      </c>
    </row>
    <row r="165" spans="1:28" s="88" customFormat="1" ht="75" customHeight="1" x14ac:dyDescent="0.2">
      <c r="A165" s="76" t="s">
        <v>768</v>
      </c>
      <c r="B165" s="77" t="s">
        <v>769</v>
      </c>
      <c r="C165" s="129" t="s">
        <v>767</v>
      </c>
      <c r="D165" s="128"/>
      <c r="E165" s="78"/>
      <c r="F165" s="79" t="s">
        <v>39</v>
      </c>
      <c r="G165" s="80">
        <v>580.53</v>
      </c>
      <c r="H165" s="80">
        <v>483.78</v>
      </c>
      <c r="I165" s="80">
        <f t="shared" si="15"/>
        <v>371.53919999999999</v>
      </c>
      <c r="J165" s="80">
        <f t="shared" si="16"/>
        <v>435.39749999999998</v>
      </c>
      <c r="K165" s="81">
        <f t="shared" si="17"/>
        <v>371.53919999999999</v>
      </c>
      <c r="L165" s="81">
        <f t="shared" si="18"/>
        <v>309.61919999999998</v>
      </c>
      <c r="M165" s="80" t="s">
        <v>1187</v>
      </c>
      <c r="N165" s="82">
        <v>1</v>
      </c>
      <c r="O165" s="82">
        <v>1</v>
      </c>
      <c r="P165" s="82">
        <v>60</v>
      </c>
      <c r="Q165" s="83" t="s">
        <v>348</v>
      </c>
      <c r="R165" s="83" t="s">
        <v>757</v>
      </c>
      <c r="S165" s="83" t="s">
        <v>758</v>
      </c>
      <c r="T165" s="83"/>
      <c r="U165" s="79" t="s">
        <v>40</v>
      </c>
      <c r="V165" s="79" t="s">
        <v>351</v>
      </c>
      <c r="W165" s="84"/>
      <c r="X165" s="85">
        <v>0.27500000000000002</v>
      </c>
      <c r="Y165" s="86">
        <v>9.2199999999999997E-4</v>
      </c>
      <c r="Z165" s="80" t="str">
        <f t="shared" si="19"/>
        <v/>
      </c>
      <c r="AA165" s="80" t="str">
        <f t="shared" si="20"/>
        <v/>
      </c>
      <c r="AB165" s="87" t="str">
        <f t="shared" si="21"/>
        <v/>
      </c>
    </row>
    <row r="166" spans="1:28" s="88" customFormat="1" ht="75" customHeight="1" x14ac:dyDescent="0.2">
      <c r="A166" s="76" t="s">
        <v>770</v>
      </c>
      <c r="B166" s="77" t="s">
        <v>771</v>
      </c>
      <c r="C166" s="129" t="s">
        <v>767</v>
      </c>
      <c r="D166" s="128"/>
      <c r="E166" s="78"/>
      <c r="F166" s="79" t="s">
        <v>39</v>
      </c>
      <c r="G166" s="80">
        <v>967.53</v>
      </c>
      <c r="H166" s="80">
        <v>806.28</v>
      </c>
      <c r="I166" s="80">
        <f t="shared" si="15"/>
        <v>619.2192</v>
      </c>
      <c r="J166" s="80">
        <f t="shared" si="16"/>
        <v>725.64750000000004</v>
      </c>
      <c r="K166" s="81">
        <f t="shared" si="17"/>
        <v>619.2192</v>
      </c>
      <c r="L166" s="81">
        <f t="shared" si="18"/>
        <v>516.01919999999996</v>
      </c>
      <c r="M166" s="80" t="s">
        <v>1187</v>
      </c>
      <c r="N166" s="82">
        <v>1</v>
      </c>
      <c r="O166" s="82">
        <v>1</v>
      </c>
      <c r="P166" s="82">
        <v>30</v>
      </c>
      <c r="Q166" s="83" t="s">
        <v>348</v>
      </c>
      <c r="R166" s="83" t="s">
        <v>757</v>
      </c>
      <c r="S166" s="83" t="s">
        <v>758</v>
      </c>
      <c r="T166" s="83"/>
      <c r="U166" s="79" t="s">
        <v>40</v>
      </c>
      <c r="V166" s="79" t="s">
        <v>351</v>
      </c>
      <c r="W166" s="84"/>
      <c r="X166" s="85">
        <v>0.47399999999999998</v>
      </c>
      <c r="Y166" s="86">
        <v>2.176E-3</v>
      </c>
      <c r="Z166" s="80" t="str">
        <f t="shared" si="19"/>
        <v/>
      </c>
      <c r="AA166" s="80" t="str">
        <f t="shared" si="20"/>
        <v/>
      </c>
      <c r="AB166" s="87" t="str">
        <f t="shared" si="21"/>
        <v/>
      </c>
    </row>
    <row r="167" spans="1:28" s="88" customFormat="1" ht="75" customHeight="1" x14ac:dyDescent="0.2">
      <c r="A167" s="76" t="s">
        <v>772</v>
      </c>
      <c r="B167" s="77" t="s">
        <v>773</v>
      </c>
      <c r="C167" s="129" t="s">
        <v>767</v>
      </c>
      <c r="D167" s="128"/>
      <c r="E167" s="78"/>
      <c r="F167" s="79" t="s">
        <v>39</v>
      </c>
      <c r="G167" s="80">
        <v>967.53</v>
      </c>
      <c r="H167" s="80">
        <v>806.28</v>
      </c>
      <c r="I167" s="80">
        <f t="shared" si="15"/>
        <v>619.2192</v>
      </c>
      <c r="J167" s="80">
        <f t="shared" si="16"/>
        <v>725.64750000000004</v>
      </c>
      <c r="K167" s="81">
        <f t="shared" si="17"/>
        <v>619.2192</v>
      </c>
      <c r="L167" s="81">
        <f t="shared" si="18"/>
        <v>516.01919999999996</v>
      </c>
      <c r="M167" s="80" t="s">
        <v>1187</v>
      </c>
      <c r="N167" s="82">
        <v>1</v>
      </c>
      <c r="O167" s="82">
        <v>1</v>
      </c>
      <c r="P167" s="82">
        <v>30</v>
      </c>
      <c r="Q167" s="83" t="s">
        <v>348</v>
      </c>
      <c r="R167" s="83" t="s">
        <v>757</v>
      </c>
      <c r="S167" s="83" t="s">
        <v>758</v>
      </c>
      <c r="T167" s="83"/>
      <c r="U167" s="79" t="s">
        <v>40</v>
      </c>
      <c r="V167" s="79" t="s">
        <v>351</v>
      </c>
      <c r="W167" s="84"/>
      <c r="X167" s="85">
        <v>0.47599999999999998</v>
      </c>
      <c r="Y167" s="86">
        <v>2.5760000000000002E-3</v>
      </c>
      <c r="Z167" s="80" t="str">
        <f t="shared" si="19"/>
        <v/>
      </c>
      <c r="AA167" s="80" t="str">
        <f t="shared" si="20"/>
        <v/>
      </c>
      <c r="AB167" s="87" t="str">
        <f t="shared" si="21"/>
        <v/>
      </c>
    </row>
    <row r="168" spans="1:28" s="88" customFormat="1" ht="75" customHeight="1" x14ac:dyDescent="0.2">
      <c r="A168" s="76" t="s">
        <v>774</v>
      </c>
      <c r="B168" s="77" t="s">
        <v>775</v>
      </c>
      <c r="C168" s="129" t="s">
        <v>777</v>
      </c>
      <c r="D168" s="128"/>
      <c r="E168" s="78"/>
      <c r="F168" s="79" t="s">
        <v>39</v>
      </c>
      <c r="G168" s="80">
        <v>300</v>
      </c>
      <c r="H168" s="80">
        <v>250</v>
      </c>
      <c r="I168" s="80">
        <f t="shared" si="15"/>
        <v>192</v>
      </c>
      <c r="J168" s="80">
        <f t="shared" si="16"/>
        <v>225</v>
      </c>
      <c r="K168" s="81">
        <f t="shared" si="17"/>
        <v>192</v>
      </c>
      <c r="L168" s="81">
        <f t="shared" si="18"/>
        <v>160</v>
      </c>
      <c r="M168" s="80" t="s">
        <v>1187</v>
      </c>
      <c r="N168" s="82">
        <v>1</v>
      </c>
      <c r="O168" s="82">
        <v>1</v>
      </c>
      <c r="P168" s="82">
        <v>100</v>
      </c>
      <c r="Q168" s="83" t="s">
        <v>348</v>
      </c>
      <c r="R168" s="83" t="s">
        <v>757</v>
      </c>
      <c r="S168" s="83" t="s">
        <v>776</v>
      </c>
      <c r="T168" s="83"/>
      <c r="U168" s="79" t="s">
        <v>576</v>
      </c>
      <c r="V168" s="79" t="s">
        <v>351</v>
      </c>
      <c r="W168" s="84"/>
      <c r="X168" s="85">
        <v>0.1</v>
      </c>
      <c r="Y168" s="86">
        <v>5.1999999999999995E-4</v>
      </c>
      <c r="Z168" s="80" t="str">
        <f t="shared" si="19"/>
        <v/>
      </c>
      <c r="AA168" s="80" t="str">
        <f t="shared" si="20"/>
        <v/>
      </c>
      <c r="AB168" s="87" t="str">
        <f t="shared" si="21"/>
        <v/>
      </c>
    </row>
    <row r="169" spans="1:28" s="88" customFormat="1" ht="75" customHeight="1" x14ac:dyDescent="0.2">
      <c r="A169" s="76" t="s">
        <v>778</v>
      </c>
      <c r="B169" s="77" t="s">
        <v>779</v>
      </c>
      <c r="C169" s="129" t="s">
        <v>777</v>
      </c>
      <c r="D169" s="128"/>
      <c r="E169" s="78"/>
      <c r="F169" s="79" t="s">
        <v>39</v>
      </c>
      <c r="G169" s="80">
        <v>300</v>
      </c>
      <c r="H169" s="80">
        <v>250</v>
      </c>
      <c r="I169" s="80">
        <f t="shared" si="15"/>
        <v>192</v>
      </c>
      <c r="J169" s="80">
        <f t="shared" si="16"/>
        <v>225</v>
      </c>
      <c r="K169" s="81">
        <f t="shared" si="17"/>
        <v>192</v>
      </c>
      <c r="L169" s="81">
        <f t="shared" si="18"/>
        <v>160</v>
      </c>
      <c r="M169" s="80" t="s">
        <v>1187</v>
      </c>
      <c r="N169" s="82">
        <v>1</v>
      </c>
      <c r="O169" s="82">
        <v>1</v>
      </c>
      <c r="P169" s="82">
        <v>100</v>
      </c>
      <c r="Q169" s="83" t="s">
        <v>348</v>
      </c>
      <c r="R169" s="83" t="s">
        <v>757</v>
      </c>
      <c r="S169" s="83" t="s">
        <v>776</v>
      </c>
      <c r="T169" s="83"/>
      <c r="U169" s="79" t="s">
        <v>40</v>
      </c>
      <c r="V169" s="79" t="s">
        <v>351</v>
      </c>
      <c r="W169" s="84"/>
      <c r="X169" s="85">
        <v>0.1</v>
      </c>
      <c r="Y169" s="86">
        <v>5.1999999999999995E-4</v>
      </c>
      <c r="Z169" s="80" t="str">
        <f t="shared" si="19"/>
        <v/>
      </c>
      <c r="AA169" s="80" t="str">
        <f t="shared" si="20"/>
        <v/>
      </c>
      <c r="AB169" s="87" t="str">
        <f t="shared" si="21"/>
        <v/>
      </c>
    </row>
    <row r="170" spans="1:28" s="88" customFormat="1" ht="75" customHeight="1" x14ac:dyDescent="0.2">
      <c r="A170" s="76" t="s">
        <v>780</v>
      </c>
      <c r="B170" s="77" t="s">
        <v>781</v>
      </c>
      <c r="C170" s="129" t="s">
        <v>782</v>
      </c>
      <c r="D170" s="128"/>
      <c r="E170" s="78"/>
      <c r="F170" s="79" t="s">
        <v>39</v>
      </c>
      <c r="G170" s="80">
        <v>357</v>
      </c>
      <c r="H170" s="80">
        <v>297.5</v>
      </c>
      <c r="I170" s="80">
        <f t="shared" si="15"/>
        <v>228.48</v>
      </c>
      <c r="J170" s="80">
        <f t="shared" si="16"/>
        <v>267.75</v>
      </c>
      <c r="K170" s="81">
        <f t="shared" si="17"/>
        <v>228.48000000000002</v>
      </c>
      <c r="L170" s="81">
        <f t="shared" si="18"/>
        <v>190.4</v>
      </c>
      <c r="M170" s="80" t="s">
        <v>1187</v>
      </c>
      <c r="N170" s="82">
        <v>1</v>
      </c>
      <c r="O170" s="82">
        <v>1</v>
      </c>
      <c r="P170" s="82">
        <v>60</v>
      </c>
      <c r="Q170" s="83" t="s">
        <v>348</v>
      </c>
      <c r="R170" s="83" t="s">
        <v>757</v>
      </c>
      <c r="S170" s="83" t="s">
        <v>776</v>
      </c>
      <c r="T170" s="83"/>
      <c r="U170" s="79" t="s">
        <v>40</v>
      </c>
      <c r="V170" s="79" t="s">
        <v>351</v>
      </c>
      <c r="W170" s="84"/>
      <c r="X170" s="85">
        <v>0.14000000000000001</v>
      </c>
      <c r="Y170" s="86">
        <v>7.0500000000000001E-4</v>
      </c>
      <c r="Z170" s="80" t="str">
        <f t="shared" si="19"/>
        <v/>
      </c>
      <c r="AA170" s="80" t="str">
        <f t="shared" si="20"/>
        <v/>
      </c>
      <c r="AB170" s="87" t="str">
        <f t="shared" si="21"/>
        <v/>
      </c>
    </row>
    <row r="171" spans="1:28" s="88" customFormat="1" ht="75" customHeight="1" x14ac:dyDescent="0.2">
      <c r="A171" s="76" t="s">
        <v>783</v>
      </c>
      <c r="B171" s="77" t="s">
        <v>784</v>
      </c>
      <c r="C171" s="129" t="s">
        <v>782</v>
      </c>
      <c r="D171" s="128"/>
      <c r="E171" s="78"/>
      <c r="F171" s="79" t="s">
        <v>39</v>
      </c>
      <c r="G171" s="80">
        <v>357</v>
      </c>
      <c r="H171" s="80">
        <v>297.5</v>
      </c>
      <c r="I171" s="80">
        <f t="shared" si="15"/>
        <v>228.48</v>
      </c>
      <c r="J171" s="80">
        <f t="shared" si="16"/>
        <v>267.75</v>
      </c>
      <c r="K171" s="81">
        <f t="shared" si="17"/>
        <v>228.48000000000002</v>
      </c>
      <c r="L171" s="81">
        <f t="shared" si="18"/>
        <v>190.4</v>
      </c>
      <c r="M171" s="80" t="s">
        <v>1187</v>
      </c>
      <c r="N171" s="82">
        <v>1</v>
      </c>
      <c r="O171" s="82">
        <v>1</v>
      </c>
      <c r="P171" s="82">
        <v>60</v>
      </c>
      <c r="Q171" s="83" t="s">
        <v>348</v>
      </c>
      <c r="R171" s="83" t="s">
        <v>757</v>
      </c>
      <c r="S171" s="83" t="s">
        <v>776</v>
      </c>
      <c r="T171" s="83"/>
      <c r="U171" s="79" t="s">
        <v>40</v>
      </c>
      <c r="V171" s="79" t="s">
        <v>351</v>
      </c>
      <c r="W171" s="84"/>
      <c r="X171" s="85">
        <v>0.14000000000000001</v>
      </c>
      <c r="Y171" s="86">
        <v>7.0500000000000001E-4</v>
      </c>
      <c r="Z171" s="80" t="str">
        <f t="shared" si="19"/>
        <v/>
      </c>
      <c r="AA171" s="80" t="str">
        <f t="shared" si="20"/>
        <v/>
      </c>
      <c r="AB171" s="87" t="str">
        <f t="shared" si="21"/>
        <v/>
      </c>
    </row>
    <row r="172" spans="1:28" s="88" customFormat="1" ht="75" customHeight="1" x14ac:dyDescent="0.2">
      <c r="A172" s="76" t="s">
        <v>785</v>
      </c>
      <c r="B172" s="77" t="s">
        <v>786</v>
      </c>
      <c r="C172" s="129" t="s">
        <v>787</v>
      </c>
      <c r="D172" s="128"/>
      <c r="E172" s="78"/>
      <c r="F172" s="79" t="s">
        <v>39</v>
      </c>
      <c r="G172" s="80">
        <v>510</v>
      </c>
      <c r="H172" s="80">
        <v>425</v>
      </c>
      <c r="I172" s="80">
        <f t="shared" si="15"/>
        <v>326.39999999999998</v>
      </c>
      <c r="J172" s="80">
        <f t="shared" si="16"/>
        <v>382.5</v>
      </c>
      <c r="K172" s="81">
        <f t="shared" si="17"/>
        <v>326.40000000000003</v>
      </c>
      <c r="L172" s="81">
        <f t="shared" si="18"/>
        <v>272</v>
      </c>
      <c r="M172" s="80" t="s">
        <v>1187</v>
      </c>
      <c r="N172" s="82">
        <v>1</v>
      </c>
      <c r="O172" s="82">
        <v>1</v>
      </c>
      <c r="P172" s="82">
        <v>40</v>
      </c>
      <c r="Q172" s="83" t="s">
        <v>348</v>
      </c>
      <c r="R172" s="83" t="s">
        <v>757</v>
      </c>
      <c r="S172" s="83" t="s">
        <v>776</v>
      </c>
      <c r="T172" s="83"/>
      <c r="U172" s="79" t="s">
        <v>40</v>
      </c>
      <c r="V172" s="79" t="s">
        <v>351</v>
      </c>
      <c r="W172" s="84"/>
      <c r="X172" s="85">
        <v>0.24</v>
      </c>
      <c r="Y172" s="86">
        <v>1.317E-3</v>
      </c>
      <c r="Z172" s="80" t="str">
        <f t="shared" si="19"/>
        <v/>
      </c>
      <c r="AA172" s="80" t="str">
        <f t="shared" si="20"/>
        <v/>
      </c>
      <c r="AB172" s="87" t="str">
        <f t="shared" si="21"/>
        <v/>
      </c>
    </row>
    <row r="173" spans="1:28" s="88" customFormat="1" ht="75" customHeight="1" x14ac:dyDescent="0.2">
      <c r="A173" s="76" t="s">
        <v>788</v>
      </c>
      <c r="B173" s="77" t="s">
        <v>789</v>
      </c>
      <c r="C173" s="129" t="s">
        <v>787</v>
      </c>
      <c r="D173" s="128"/>
      <c r="E173" s="78"/>
      <c r="F173" s="79" t="s">
        <v>39</v>
      </c>
      <c r="G173" s="80">
        <v>510</v>
      </c>
      <c r="H173" s="80">
        <v>425</v>
      </c>
      <c r="I173" s="80">
        <f t="shared" si="15"/>
        <v>326.39999999999998</v>
      </c>
      <c r="J173" s="80">
        <f t="shared" si="16"/>
        <v>382.5</v>
      </c>
      <c r="K173" s="81">
        <f t="shared" si="17"/>
        <v>326.40000000000003</v>
      </c>
      <c r="L173" s="81">
        <f t="shared" si="18"/>
        <v>272</v>
      </c>
      <c r="M173" s="80" t="s">
        <v>1187</v>
      </c>
      <c r="N173" s="82">
        <v>1</v>
      </c>
      <c r="O173" s="82">
        <v>1</v>
      </c>
      <c r="P173" s="82">
        <v>40</v>
      </c>
      <c r="Q173" s="83" t="s">
        <v>348</v>
      </c>
      <c r="R173" s="83" t="s">
        <v>757</v>
      </c>
      <c r="S173" s="83" t="s">
        <v>776</v>
      </c>
      <c r="T173" s="83"/>
      <c r="U173" s="79" t="s">
        <v>40</v>
      </c>
      <c r="V173" s="79" t="s">
        <v>351</v>
      </c>
      <c r="W173" s="84"/>
      <c r="X173" s="85">
        <v>0.24</v>
      </c>
      <c r="Y173" s="86">
        <v>1.317E-3</v>
      </c>
      <c r="Z173" s="80" t="str">
        <f t="shared" si="19"/>
        <v/>
      </c>
      <c r="AA173" s="80" t="str">
        <f t="shared" si="20"/>
        <v/>
      </c>
      <c r="AB173" s="87" t="str">
        <f t="shared" si="21"/>
        <v/>
      </c>
    </row>
    <row r="174" spans="1:28" s="88" customFormat="1" ht="75" customHeight="1" x14ac:dyDescent="0.2">
      <c r="A174" s="76" t="s">
        <v>790</v>
      </c>
      <c r="B174" s="77" t="s">
        <v>791</v>
      </c>
      <c r="C174" s="129" t="s">
        <v>793</v>
      </c>
      <c r="D174" s="128"/>
      <c r="E174" s="78"/>
      <c r="F174" s="79" t="s">
        <v>39</v>
      </c>
      <c r="G174" s="80">
        <v>274</v>
      </c>
      <c r="H174" s="80">
        <v>228.33</v>
      </c>
      <c r="I174" s="80">
        <f t="shared" si="15"/>
        <v>175.36</v>
      </c>
      <c r="J174" s="80">
        <f t="shared" si="16"/>
        <v>205.5</v>
      </c>
      <c r="K174" s="81">
        <f t="shared" si="17"/>
        <v>175.36</v>
      </c>
      <c r="L174" s="81">
        <f t="shared" si="18"/>
        <v>146.13120000000001</v>
      </c>
      <c r="M174" s="80" t="s">
        <v>1187</v>
      </c>
      <c r="N174" s="82">
        <v>1</v>
      </c>
      <c r="O174" s="82">
        <v>1</v>
      </c>
      <c r="P174" s="82">
        <v>100</v>
      </c>
      <c r="Q174" s="83" t="s">
        <v>348</v>
      </c>
      <c r="R174" s="83" t="s">
        <v>757</v>
      </c>
      <c r="S174" s="83" t="s">
        <v>792</v>
      </c>
      <c r="T174" s="83"/>
      <c r="U174" s="79" t="s">
        <v>40</v>
      </c>
      <c r="V174" s="79" t="s">
        <v>351</v>
      </c>
      <c r="W174" s="84"/>
      <c r="X174" s="85">
        <v>0.09</v>
      </c>
      <c r="Y174" s="86">
        <v>4.2000000000000002E-4</v>
      </c>
      <c r="Z174" s="80" t="str">
        <f t="shared" si="19"/>
        <v/>
      </c>
      <c r="AA174" s="80" t="str">
        <f t="shared" si="20"/>
        <v/>
      </c>
      <c r="AB174" s="87" t="str">
        <f t="shared" si="21"/>
        <v/>
      </c>
    </row>
    <row r="175" spans="1:28" s="88" customFormat="1" ht="75" customHeight="1" x14ac:dyDescent="0.2">
      <c r="A175" s="76" t="s">
        <v>794</v>
      </c>
      <c r="B175" s="77" t="s">
        <v>795</v>
      </c>
      <c r="C175" s="129" t="s">
        <v>796</v>
      </c>
      <c r="D175" s="128"/>
      <c r="E175" s="78"/>
      <c r="F175" s="79" t="s">
        <v>39</v>
      </c>
      <c r="G175" s="80">
        <v>274</v>
      </c>
      <c r="H175" s="80">
        <v>228.33</v>
      </c>
      <c r="I175" s="80">
        <f t="shared" si="15"/>
        <v>175.36</v>
      </c>
      <c r="J175" s="80">
        <f t="shared" si="16"/>
        <v>205.5</v>
      </c>
      <c r="K175" s="81">
        <f t="shared" si="17"/>
        <v>175.36</v>
      </c>
      <c r="L175" s="81">
        <f t="shared" si="18"/>
        <v>146.13120000000001</v>
      </c>
      <c r="M175" s="80" t="s">
        <v>1187</v>
      </c>
      <c r="N175" s="82">
        <v>1</v>
      </c>
      <c r="O175" s="82">
        <v>1</v>
      </c>
      <c r="P175" s="82">
        <v>100</v>
      </c>
      <c r="Q175" s="83" t="s">
        <v>348</v>
      </c>
      <c r="R175" s="83" t="s">
        <v>757</v>
      </c>
      <c r="S175" s="83" t="s">
        <v>792</v>
      </c>
      <c r="T175" s="83"/>
      <c r="U175" s="79" t="s">
        <v>40</v>
      </c>
      <c r="V175" s="79" t="s">
        <v>351</v>
      </c>
      <c r="W175" s="84"/>
      <c r="X175" s="85">
        <v>0.09</v>
      </c>
      <c r="Y175" s="86">
        <v>4.2000000000000002E-4</v>
      </c>
      <c r="Z175" s="80" t="str">
        <f t="shared" si="19"/>
        <v/>
      </c>
      <c r="AA175" s="80" t="str">
        <f t="shared" si="20"/>
        <v/>
      </c>
      <c r="AB175" s="87" t="str">
        <f t="shared" si="21"/>
        <v/>
      </c>
    </row>
    <row r="176" spans="1:28" s="88" customFormat="1" ht="75" customHeight="1" x14ac:dyDescent="0.2">
      <c r="A176" s="76" t="s">
        <v>797</v>
      </c>
      <c r="B176" s="77" t="s">
        <v>798</v>
      </c>
      <c r="C176" s="129" t="s">
        <v>799</v>
      </c>
      <c r="D176" s="128"/>
      <c r="E176" s="78"/>
      <c r="F176" s="79" t="s">
        <v>39</v>
      </c>
      <c r="G176" s="80">
        <v>108</v>
      </c>
      <c r="H176" s="80">
        <v>90</v>
      </c>
      <c r="I176" s="80">
        <f t="shared" si="15"/>
        <v>69.12</v>
      </c>
      <c r="J176" s="80">
        <f t="shared" si="16"/>
        <v>81</v>
      </c>
      <c r="K176" s="81">
        <f t="shared" si="17"/>
        <v>69.12</v>
      </c>
      <c r="L176" s="81">
        <f t="shared" si="18"/>
        <v>57.6</v>
      </c>
      <c r="M176" s="80" t="s">
        <v>1187</v>
      </c>
      <c r="N176" s="82">
        <v>1</v>
      </c>
      <c r="O176" s="82">
        <v>1</v>
      </c>
      <c r="P176" s="82">
        <v>100</v>
      </c>
      <c r="Q176" s="83" t="s">
        <v>348</v>
      </c>
      <c r="R176" s="83" t="s">
        <v>757</v>
      </c>
      <c r="S176" s="83" t="s">
        <v>792</v>
      </c>
      <c r="T176" s="83"/>
      <c r="U176" s="79" t="s">
        <v>40</v>
      </c>
      <c r="V176" s="79" t="s">
        <v>351</v>
      </c>
      <c r="W176" s="84"/>
      <c r="X176" s="85">
        <v>0.06</v>
      </c>
      <c r="Y176" s="86">
        <v>1.37E-4</v>
      </c>
      <c r="Z176" s="80" t="str">
        <f t="shared" si="19"/>
        <v/>
      </c>
      <c r="AA176" s="80" t="str">
        <f t="shared" si="20"/>
        <v/>
      </c>
      <c r="AB176" s="87" t="str">
        <f t="shared" si="21"/>
        <v/>
      </c>
    </row>
    <row r="177" spans="1:28" s="88" customFormat="1" ht="75" customHeight="1" x14ac:dyDescent="0.2">
      <c r="A177" s="76" t="s">
        <v>800</v>
      </c>
      <c r="B177" s="77" t="s">
        <v>801</v>
      </c>
      <c r="C177" s="129" t="s">
        <v>802</v>
      </c>
      <c r="D177" s="128"/>
      <c r="E177" s="78"/>
      <c r="F177" s="79" t="s">
        <v>39</v>
      </c>
      <c r="G177" s="80">
        <v>180</v>
      </c>
      <c r="H177" s="80">
        <v>150</v>
      </c>
      <c r="I177" s="80">
        <f t="shared" si="15"/>
        <v>115.2</v>
      </c>
      <c r="J177" s="80">
        <f t="shared" si="16"/>
        <v>135</v>
      </c>
      <c r="K177" s="81">
        <f t="shared" si="17"/>
        <v>115.2</v>
      </c>
      <c r="L177" s="81">
        <f t="shared" si="18"/>
        <v>96</v>
      </c>
      <c r="M177" s="80" t="s">
        <v>1187</v>
      </c>
      <c r="N177" s="82">
        <v>1</v>
      </c>
      <c r="O177" s="82">
        <v>1</v>
      </c>
      <c r="P177" s="82">
        <v>100</v>
      </c>
      <c r="Q177" s="83" t="s">
        <v>348</v>
      </c>
      <c r="R177" s="83" t="s">
        <v>757</v>
      </c>
      <c r="S177" s="83" t="s">
        <v>792</v>
      </c>
      <c r="T177" s="83"/>
      <c r="U177" s="79" t="s">
        <v>40</v>
      </c>
      <c r="V177" s="79" t="s">
        <v>351</v>
      </c>
      <c r="W177" s="84"/>
      <c r="X177" s="85">
        <v>7.0000000000000007E-2</v>
      </c>
      <c r="Y177" s="86">
        <v>2.7E-4</v>
      </c>
      <c r="Z177" s="80" t="str">
        <f t="shared" si="19"/>
        <v/>
      </c>
      <c r="AA177" s="80" t="str">
        <f t="shared" si="20"/>
        <v/>
      </c>
      <c r="AB177" s="87" t="str">
        <f t="shared" si="21"/>
        <v/>
      </c>
    </row>
    <row r="178" spans="1:28" s="88" customFormat="1" ht="75" customHeight="1" x14ac:dyDescent="0.2">
      <c r="A178" s="76" t="s">
        <v>803</v>
      </c>
      <c r="B178" s="77" t="s">
        <v>804</v>
      </c>
      <c r="C178" s="129" t="s">
        <v>805</v>
      </c>
      <c r="D178" s="128"/>
      <c r="E178" s="78"/>
      <c r="F178" s="79" t="s">
        <v>39</v>
      </c>
      <c r="G178" s="80">
        <v>4171</v>
      </c>
      <c r="H178" s="80">
        <v>3475.83</v>
      </c>
      <c r="I178" s="80">
        <f t="shared" si="15"/>
        <v>2669.44</v>
      </c>
      <c r="J178" s="80">
        <f t="shared" si="16"/>
        <v>3128.25</v>
      </c>
      <c r="K178" s="81">
        <f t="shared" si="17"/>
        <v>2669.44</v>
      </c>
      <c r="L178" s="81">
        <f t="shared" si="18"/>
        <v>2224.5311999999999</v>
      </c>
      <c r="M178" s="80" t="s">
        <v>1187</v>
      </c>
      <c r="N178" s="82">
        <v>1</v>
      </c>
      <c r="O178" s="82">
        <v>1</v>
      </c>
      <c r="P178" s="82">
        <v>10</v>
      </c>
      <c r="Q178" s="83" t="s">
        <v>348</v>
      </c>
      <c r="R178" s="83" t="s">
        <v>757</v>
      </c>
      <c r="S178" s="83" t="s">
        <v>792</v>
      </c>
      <c r="T178" s="83"/>
      <c r="U178" s="79" t="s">
        <v>40</v>
      </c>
      <c r="V178" s="79" t="s">
        <v>351</v>
      </c>
      <c r="W178" s="84"/>
      <c r="X178" s="85">
        <v>1.208</v>
      </c>
      <c r="Y178" s="86">
        <v>5.7949999999999998E-3</v>
      </c>
      <c r="Z178" s="80" t="str">
        <f t="shared" si="19"/>
        <v/>
      </c>
      <c r="AA178" s="80" t="str">
        <f t="shared" si="20"/>
        <v/>
      </c>
      <c r="AB178" s="87" t="str">
        <f t="shared" si="21"/>
        <v/>
      </c>
    </row>
    <row r="179" spans="1:28" s="88" customFormat="1" ht="75" customHeight="1" x14ac:dyDescent="0.2">
      <c r="A179" s="76" t="s">
        <v>806</v>
      </c>
      <c r="B179" s="77" t="s">
        <v>807</v>
      </c>
      <c r="C179" s="129" t="s">
        <v>805</v>
      </c>
      <c r="D179" s="128"/>
      <c r="E179" s="78"/>
      <c r="F179" s="79" t="s">
        <v>39</v>
      </c>
      <c r="G179" s="80">
        <v>4171</v>
      </c>
      <c r="H179" s="80">
        <v>3475.83</v>
      </c>
      <c r="I179" s="80">
        <f t="shared" si="15"/>
        <v>2669.44</v>
      </c>
      <c r="J179" s="80">
        <f t="shared" si="16"/>
        <v>3128.25</v>
      </c>
      <c r="K179" s="81">
        <f t="shared" si="17"/>
        <v>2669.44</v>
      </c>
      <c r="L179" s="81">
        <f t="shared" si="18"/>
        <v>2224.5311999999999</v>
      </c>
      <c r="M179" s="80" t="s">
        <v>1187</v>
      </c>
      <c r="N179" s="82">
        <v>1</v>
      </c>
      <c r="O179" s="82">
        <v>1</v>
      </c>
      <c r="P179" s="82">
        <v>10</v>
      </c>
      <c r="Q179" s="83" t="s">
        <v>348</v>
      </c>
      <c r="R179" s="83" t="s">
        <v>757</v>
      </c>
      <c r="S179" s="83" t="s">
        <v>792</v>
      </c>
      <c r="T179" s="83"/>
      <c r="U179" s="79" t="s">
        <v>40</v>
      </c>
      <c r="V179" s="79" t="s">
        <v>351</v>
      </c>
      <c r="W179" s="84"/>
      <c r="X179" s="85">
        <v>1.208</v>
      </c>
      <c r="Y179" s="86">
        <v>5.7949999999999998E-3</v>
      </c>
      <c r="Z179" s="80" t="str">
        <f t="shared" si="19"/>
        <v/>
      </c>
      <c r="AA179" s="80" t="str">
        <f t="shared" si="20"/>
        <v/>
      </c>
      <c r="AB179" s="87" t="str">
        <f t="shared" si="21"/>
        <v/>
      </c>
    </row>
    <row r="180" spans="1:28" s="88" customFormat="1" ht="75" customHeight="1" x14ac:dyDescent="0.2">
      <c r="A180" s="76" t="s">
        <v>808</v>
      </c>
      <c r="B180" s="77" t="s">
        <v>809</v>
      </c>
      <c r="C180" s="129" t="s">
        <v>810</v>
      </c>
      <c r="D180" s="128"/>
      <c r="E180" s="78"/>
      <c r="F180" s="79" t="s">
        <v>39</v>
      </c>
      <c r="G180" s="80">
        <v>4171</v>
      </c>
      <c r="H180" s="80">
        <v>3475.83</v>
      </c>
      <c r="I180" s="80">
        <f t="shared" si="15"/>
        <v>2669.44</v>
      </c>
      <c r="J180" s="80">
        <f t="shared" si="16"/>
        <v>3128.25</v>
      </c>
      <c r="K180" s="81">
        <f t="shared" si="17"/>
        <v>2669.44</v>
      </c>
      <c r="L180" s="81">
        <f t="shared" si="18"/>
        <v>2224.5311999999999</v>
      </c>
      <c r="M180" s="80" t="s">
        <v>1187</v>
      </c>
      <c r="N180" s="82">
        <v>1</v>
      </c>
      <c r="O180" s="82">
        <v>1</v>
      </c>
      <c r="P180" s="82">
        <v>10</v>
      </c>
      <c r="Q180" s="83" t="s">
        <v>348</v>
      </c>
      <c r="R180" s="83" t="s">
        <v>757</v>
      </c>
      <c r="S180" s="83" t="s">
        <v>792</v>
      </c>
      <c r="T180" s="83"/>
      <c r="U180" s="79" t="s">
        <v>40</v>
      </c>
      <c r="V180" s="79" t="s">
        <v>351</v>
      </c>
      <c r="W180" s="84"/>
      <c r="X180" s="85">
        <v>1.208</v>
      </c>
      <c r="Y180" s="86">
        <v>5.7949999999999998E-3</v>
      </c>
      <c r="Z180" s="80" t="str">
        <f t="shared" si="19"/>
        <v/>
      </c>
      <c r="AA180" s="80" t="str">
        <f t="shared" si="20"/>
        <v/>
      </c>
      <c r="AB180" s="87" t="str">
        <f t="shared" si="21"/>
        <v/>
      </c>
    </row>
    <row r="181" spans="1:28" s="88" customFormat="1" ht="75" customHeight="1" x14ac:dyDescent="0.2">
      <c r="A181" s="76" t="s">
        <v>811</v>
      </c>
      <c r="B181" s="77" t="s">
        <v>812</v>
      </c>
      <c r="C181" s="129" t="s">
        <v>810</v>
      </c>
      <c r="D181" s="128"/>
      <c r="E181" s="78"/>
      <c r="F181" s="79" t="s">
        <v>39</v>
      </c>
      <c r="G181" s="80">
        <v>4171</v>
      </c>
      <c r="H181" s="80">
        <v>3475.83</v>
      </c>
      <c r="I181" s="80">
        <f t="shared" si="15"/>
        <v>2669.44</v>
      </c>
      <c r="J181" s="80">
        <f t="shared" si="16"/>
        <v>3128.25</v>
      </c>
      <c r="K181" s="81">
        <f t="shared" si="17"/>
        <v>2669.44</v>
      </c>
      <c r="L181" s="81">
        <f t="shared" si="18"/>
        <v>2224.5311999999999</v>
      </c>
      <c r="M181" s="80" t="s">
        <v>1187</v>
      </c>
      <c r="N181" s="82">
        <v>1</v>
      </c>
      <c r="O181" s="82">
        <v>1</v>
      </c>
      <c r="P181" s="82">
        <v>10</v>
      </c>
      <c r="Q181" s="83" t="s">
        <v>348</v>
      </c>
      <c r="R181" s="83" t="s">
        <v>757</v>
      </c>
      <c r="S181" s="83" t="s">
        <v>792</v>
      </c>
      <c r="T181" s="83"/>
      <c r="U181" s="79" t="s">
        <v>40</v>
      </c>
      <c r="V181" s="79" t="s">
        <v>351</v>
      </c>
      <c r="W181" s="84"/>
      <c r="X181" s="85">
        <v>1.208</v>
      </c>
      <c r="Y181" s="86">
        <v>5.7949999999999998E-3</v>
      </c>
      <c r="Z181" s="80" t="str">
        <f t="shared" si="19"/>
        <v/>
      </c>
      <c r="AA181" s="80" t="str">
        <f t="shared" si="20"/>
        <v/>
      </c>
      <c r="AB181" s="87" t="str">
        <f t="shared" si="21"/>
        <v/>
      </c>
    </row>
    <row r="182" spans="1:28" s="88" customFormat="1" ht="75" customHeight="1" x14ac:dyDescent="0.2">
      <c r="A182" s="76" t="s">
        <v>813</v>
      </c>
      <c r="B182" s="77" t="s">
        <v>814</v>
      </c>
      <c r="C182" s="129" t="s">
        <v>805</v>
      </c>
      <c r="D182" s="128"/>
      <c r="E182" s="78"/>
      <c r="F182" s="79" t="s">
        <v>39</v>
      </c>
      <c r="G182" s="80">
        <v>5736</v>
      </c>
      <c r="H182" s="80">
        <v>4780</v>
      </c>
      <c r="I182" s="80">
        <f t="shared" si="15"/>
        <v>3671.04</v>
      </c>
      <c r="J182" s="80">
        <f t="shared" si="16"/>
        <v>4302</v>
      </c>
      <c r="K182" s="81">
        <f t="shared" si="17"/>
        <v>3671.04</v>
      </c>
      <c r="L182" s="81">
        <f t="shared" si="18"/>
        <v>3059.2000000000003</v>
      </c>
      <c r="M182" s="80" t="s">
        <v>1187</v>
      </c>
      <c r="N182" s="82">
        <v>1</v>
      </c>
      <c r="O182" s="82">
        <v>1</v>
      </c>
      <c r="P182" s="82">
        <v>10</v>
      </c>
      <c r="Q182" s="83" t="s">
        <v>348</v>
      </c>
      <c r="R182" s="83" t="s">
        <v>757</v>
      </c>
      <c r="S182" s="83" t="s">
        <v>792</v>
      </c>
      <c r="T182" s="83"/>
      <c r="U182" s="79" t="s">
        <v>40</v>
      </c>
      <c r="V182" s="79" t="s">
        <v>351</v>
      </c>
      <c r="W182" s="84"/>
      <c r="X182" s="85">
        <v>1.474</v>
      </c>
      <c r="Y182" s="86">
        <v>7.1739999999999998E-3</v>
      </c>
      <c r="Z182" s="80" t="str">
        <f t="shared" si="19"/>
        <v/>
      </c>
      <c r="AA182" s="80" t="str">
        <f t="shared" si="20"/>
        <v/>
      </c>
      <c r="AB182" s="87" t="str">
        <f t="shared" si="21"/>
        <v/>
      </c>
    </row>
    <row r="183" spans="1:28" s="88" customFormat="1" ht="75" customHeight="1" x14ac:dyDescent="0.2">
      <c r="A183" s="76" t="s">
        <v>815</v>
      </c>
      <c r="B183" s="77" t="s">
        <v>816</v>
      </c>
      <c r="C183" s="129" t="s">
        <v>805</v>
      </c>
      <c r="D183" s="128"/>
      <c r="E183" s="78"/>
      <c r="F183" s="79" t="s">
        <v>39</v>
      </c>
      <c r="G183" s="80">
        <v>5736</v>
      </c>
      <c r="H183" s="80">
        <v>4780</v>
      </c>
      <c r="I183" s="80">
        <f t="shared" si="15"/>
        <v>3671.04</v>
      </c>
      <c r="J183" s="80">
        <f t="shared" si="16"/>
        <v>4302</v>
      </c>
      <c r="K183" s="81">
        <f t="shared" si="17"/>
        <v>3671.04</v>
      </c>
      <c r="L183" s="81">
        <f t="shared" si="18"/>
        <v>3059.2000000000003</v>
      </c>
      <c r="M183" s="80" t="s">
        <v>1187</v>
      </c>
      <c r="N183" s="82">
        <v>1</v>
      </c>
      <c r="O183" s="82">
        <v>1</v>
      </c>
      <c r="P183" s="82">
        <v>10</v>
      </c>
      <c r="Q183" s="83" t="s">
        <v>348</v>
      </c>
      <c r="R183" s="83" t="s">
        <v>757</v>
      </c>
      <c r="S183" s="83" t="s">
        <v>792</v>
      </c>
      <c r="T183" s="83"/>
      <c r="U183" s="79" t="s">
        <v>40</v>
      </c>
      <c r="V183" s="79" t="s">
        <v>351</v>
      </c>
      <c r="W183" s="84"/>
      <c r="X183" s="85">
        <v>1.474</v>
      </c>
      <c r="Y183" s="86">
        <v>7.1739999999999998E-3</v>
      </c>
      <c r="Z183" s="80" t="str">
        <f t="shared" si="19"/>
        <v/>
      </c>
      <c r="AA183" s="80" t="str">
        <f t="shared" si="20"/>
        <v/>
      </c>
      <c r="AB183" s="87" t="str">
        <f t="shared" si="21"/>
        <v/>
      </c>
    </row>
    <row r="184" spans="1:28" s="88" customFormat="1" ht="75" customHeight="1" x14ac:dyDescent="0.2">
      <c r="A184" s="76" t="s">
        <v>817</v>
      </c>
      <c r="B184" s="77" t="s">
        <v>818</v>
      </c>
      <c r="C184" s="129" t="s">
        <v>810</v>
      </c>
      <c r="D184" s="128"/>
      <c r="E184" s="78"/>
      <c r="F184" s="79" t="s">
        <v>39</v>
      </c>
      <c r="G184" s="80">
        <v>5736</v>
      </c>
      <c r="H184" s="80">
        <v>4780</v>
      </c>
      <c r="I184" s="80">
        <f t="shared" si="15"/>
        <v>3671.04</v>
      </c>
      <c r="J184" s="80">
        <f t="shared" si="16"/>
        <v>4302</v>
      </c>
      <c r="K184" s="81">
        <f t="shared" si="17"/>
        <v>3671.04</v>
      </c>
      <c r="L184" s="81">
        <f t="shared" si="18"/>
        <v>3059.2000000000003</v>
      </c>
      <c r="M184" s="80" t="s">
        <v>1187</v>
      </c>
      <c r="N184" s="82">
        <v>1</v>
      </c>
      <c r="O184" s="82">
        <v>1</v>
      </c>
      <c r="P184" s="82">
        <v>10</v>
      </c>
      <c r="Q184" s="83" t="s">
        <v>348</v>
      </c>
      <c r="R184" s="83" t="s">
        <v>757</v>
      </c>
      <c r="S184" s="83" t="s">
        <v>792</v>
      </c>
      <c r="T184" s="83"/>
      <c r="U184" s="79" t="s">
        <v>40</v>
      </c>
      <c r="V184" s="79" t="s">
        <v>351</v>
      </c>
      <c r="W184" s="84"/>
      <c r="X184" s="85">
        <v>1.474</v>
      </c>
      <c r="Y184" s="86">
        <v>7.1739999999999998E-3</v>
      </c>
      <c r="Z184" s="80" t="str">
        <f t="shared" si="19"/>
        <v/>
      </c>
      <c r="AA184" s="80" t="str">
        <f t="shared" si="20"/>
        <v/>
      </c>
      <c r="AB184" s="87" t="str">
        <f t="shared" si="21"/>
        <v/>
      </c>
    </row>
    <row r="185" spans="1:28" s="88" customFormat="1" ht="75" customHeight="1" x14ac:dyDescent="0.2">
      <c r="A185" s="76" t="s">
        <v>819</v>
      </c>
      <c r="B185" s="77" t="s">
        <v>820</v>
      </c>
      <c r="C185" s="129" t="s">
        <v>810</v>
      </c>
      <c r="D185" s="128"/>
      <c r="E185" s="78"/>
      <c r="F185" s="79" t="s">
        <v>39</v>
      </c>
      <c r="G185" s="80">
        <v>5736</v>
      </c>
      <c r="H185" s="80">
        <v>4780</v>
      </c>
      <c r="I185" s="80">
        <f t="shared" si="15"/>
        <v>3671.04</v>
      </c>
      <c r="J185" s="80">
        <f t="shared" si="16"/>
        <v>4302</v>
      </c>
      <c r="K185" s="81">
        <f t="shared" si="17"/>
        <v>3671.04</v>
      </c>
      <c r="L185" s="81">
        <f t="shared" si="18"/>
        <v>3059.2000000000003</v>
      </c>
      <c r="M185" s="80" t="s">
        <v>1187</v>
      </c>
      <c r="N185" s="82">
        <v>1</v>
      </c>
      <c r="O185" s="82">
        <v>1</v>
      </c>
      <c r="P185" s="82">
        <v>10</v>
      </c>
      <c r="Q185" s="83" t="s">
        <v>348</v>
      </c>
      <c r="R185" s="83" t="s">
        <v>757</v>
      </c>
      <c r="S185" s="83" t="s">
        <v>792</v>
      </c>
      <c r="T185" s="83"/>
      <c r="U185" s="79" t="s">
        <v>40</v>
      </c>
      <c r="V185" s="79" t="s">
        <v>351</v>
      </c>
      <c r="W185" s="84"/>
      <c r="X185" s="85">
        <v>1.474</v>
      </c>
      <c r="Y185" s="86">
        <v>7.1739999999999998E-3</v>
      </c>
      <c r="Z185" s="80" t="str">
        <f t="shared" si="19"/>
        <v/>
      </c>
      <c r="AA185" s="80" t="str">
        <f t="shared" si="20"/>
        <v/>
      </c>
      <c r="AB185" s="87" t="str">
        <f t="shared" si="21"/>
        <v/>
      </c>
    </row>
    <row r="186" spans="1:28" s="88" customFormat="1" ht="75" customHeight="1" x14ac:dyDescent="0.2">
      <c r="A186" s="76" t="s">
        <v>821</v>
      </c>
      <c r="B186" s="77" t="s">
        <v>822</v>
      </c>
      <c r="C186" s="129" t="s">
        <v>823</v>
      </c>
      <c r="D186" s="128"/>
      <c r="E186" s="78"/>
      <c r="F186" s="79" t="s">
        <v>39</v>
      </c>
      <c r="G186" s="80">
        <v>2548</v>
      </c>
      <c r="H186" s="80">
        <v>2123.33</v>
      </c>
      <c r="I186" s="80">
        <f t="shared" si="15"/>
        <v>1630.72</v>
      </c>
      <c r="J186" s="80">
        <f t="shared" si="16"/>
        <v>1911</v>
      </c>
      <c r="K186" s="81">
        <f t="shared" si="17"/>
        <v>1630.72</v>
      </c>
      <c r="L186" s="81">
        <f t="shared" si="18"/>
        <v>1358.9312</v>
      </c>
      <c r="M186" s="80" t="s">
        <v>1187</v>
      </c>
      <c r="N186" s="82">
        <v>1</v>
      </c>
      <c r="O186" s="82">
        <v>1</v>
      </c>
      <c r="P186" s="82">
        <v>20</v>
      </c>
      <c r="Q186" s="83" t="s">
        <v>348</v>
      </c>
      <c r="R186" s="83" t="s">
        <v>757</v>
      </c>
      <c r="S186" s="83" t="s">
        <v>792</v>
      </c>
      <c r="T186" s="83"/>
      <c r="U186" s="79" t="s">
        <v>40</v>
      </c>
      <c r="V186" s="79" t="s">
        <v>351</v>
      </c>
      <c r="W186" s="84"/>
      <c r="X186" s="85">
        <v>0.71</v>
      </c>
      <c r="Y186" s="86">
        <v>3.0860000000000002E-3</v>
      </c>
      <c r="Z186" s="80" t="str">
        <f t="shared" si="19"/>
        <v/>
      </c>
      <c r="AA186" s="80" t="str">
        <f t="shared" si="20"/>
        <v/>
      </c>
      <c r="AB186" s="87" t="str">
        <f t="shared" si="21"/>
        <v/>
      </c>
    </row>
    <row r="187" spans="1:28" s="88" customFormat="1" ht="75" customHeight="1" x14ac:dyDescent="0.2">
      <c r="A187" s="76" t="s">
        <v>824</v>
      </c>
      <c r="B187" s="77" t="s">
        <v>825</v>
      </c>
      <c r="C187" s="129" t="s">
        <v>823</v>
      </c>
      <c r="D187" s="128"/>
      <c r="E187" s="78"/>
      <c r="F187" s="79" t="s">
        <v>39</v>
      </c>
      <c r="G187" s="80">
        <v>2548</v>
      </c>
      <c r="H187" s="80">
        <v>2123.33</v>
      </c>
      <c r="I187" s="80">
        <f t="shared" si="15"/>
        <v>1630.72</v>
      </c>
      <c r="J187" s="80">
        <f t="shared" si="16"/>
        <v>1911</v>
      </c>
      <c r="K187" s="81">
        <f t="shared" si="17"/>
        <v>1630.72</v>
      </c>
      <c r="L187" s="81">
        <f t="shared" si="18"/>
        <v>1358.9312</v>
      </c>
      <c r="M187" s="80" t="s">
        <v>1187</v>
      </c>
      <c r="N187" s="82">
        <v>1</v>
      </c>
      <c r="O187" s="82">
        <v>1</v>
      </c>
      <c r="P187" s="82">
        <v>20</v>
      </c>
      <c r="Q187" s="83" t="s">
        <v>348</v>
      </c>
      <c r="R187" s="83" t="s">
        <v>757</v>
      </c>
      <c r="S187" s="83" t="s">
        <v>792</v>
      </c>
      <c r="T187" s="83"/>
      <c r="U187" s="79" t="s">
        <v>40</v>
      </c>
      <c r="V187" s="79" t="s">
        <v>351</v>
      </c>
      <c r="W187" s="84"/>
      <c r="X187" s="85">
        <v>0.71</v>
      </c>
      <c r="Y187" s="86">
        <v>3.0860000000000002E-3</v>
      </c>
      <c r="Z187" s="80" t="str">
        <f t="shared" si="19"/>
        <v/>
      </c>
      <c r="AA187" s="80" t="str">
        <f t="shared" si="20"/>
        <v/>
      </c>
      <c r="AB187" s="87" t="str">
        <f t="shared" si="21"/>
        <v/>
      </c>
    </row>
    <row r="188" spans="1:28" s="88" customFormat="1" ht="75" customHeight="1" x14ac:dyDescent="0.2">
      <c r="A188" s="76" t="s">
        <v>826</v>
      </c>
      <c r="B188" s="77" t="s">
        <v>827</v>
      </c>
      <c r="C188" s="129" t="s">
        <v>828</v>
      </c>
      <c r="D188" s="128"/>
      <c r="E188" s="78"/>
      <c r="F188" s="79" t="s">
        <v>39</v>
      </c>
      <c r="G188" s="80">
        <v>2548</v>
      </c>
      <c r="H188" s="80">
        <v>2123.33</v>
      </c>
      <c r="I188" s="80">
        <f t="shared" si="15"/>
        <v>1630.72</v>
      </c>
      <c r="J188" s="80">
        <f t="shared" si="16"/>
        <v>1911</v>
      </c>
      <c r="K188" s="81">
        <f t="shared" si="17"/>
        <v>1630.72</v>
      </c>
      <c r="L188" s="81">
        <f t="shared" si="18"/>
        <v>1358.9312</v>
      </c>
      <c r="M188" s="80" t="s">
        <v>1187</v>
      </c>
      <c r="N188" s="82">
        <v>1</v>
      </c>
      <c r="O188" s="82">
        <v>1</v>
      </c>
      <c r="P188" s="82">
        <v>20</v>
      </c>
      <c r="Q188" s="83" t="s">
        <v>348</v>
      </c>
      <c r="R188" s="83" t="s">
        <v>757</v>
      </c>
      <c r="S188" s="83" t="s">
        <v>792</v>
      </c>
      <c r="T188" s="83"/>
      <c r="U188" s="79" t="s">
        <v>40</v>
      </c>
      <c r="V188" s="79" t="s">
        <v>351</v>
      </c>
      <c r="W188" s="84"/>
      <c r="X188" s="85">
        <v>0.71</v>
      </c>
      <c r="Y188" s="86">
        <v>3.0860000000000002E-3</v>
      </c>
      <c r="Z188" s="80" t="str">
        <f t="shared" si="19"/>
        <v/>
      </c>
      <c r="AA188" s="80" t="str">
        <f t="shared" si="20"/>
        <v/>
      </c>
      <c r="AB188" s="87" t="str">
        <f t="shared" si="21"/>
        <v/>
      </c>
    </row>
    <row r="189" spans="1:28" s="88" customFormat="1" ht="75" customHeight="1" x14ac:dyDescent="0.2">
      <c r="A189" s="76" t="s">
        <v>829</v>
      </c>
      <c r="B189" s="77" t="s">
        <v>830</v>
      </c>
      <c r="C189" s="129" t="s">
        <v>828</v>
      </c>
      <c r="D189" s="128"/>
      <c r="E189" s="78"/>
      <c r="F189" s="79" t="s">
        <v>39</v>
      </c>
      <c r="G189" s="80">
        <v>2548</v>
      </c>
      <c r="H189" s="80">
        <v>2123.33</v>
      </c>
      <c r="I189" s="80">
        <f t="shared" si="15"/>
        <v>1630.72</v>
      </c>
      <c r="J189" s="80">
        <f t="shared" si="16"/>
        <v>1911</v>
      </c>
      <c r="K189" s="81">
        <f t="shared" si="17"/>
        <v>1630.72</v>
      </c>
      <c r="L189" s="81">
        <f t="shared" si="18"/>
        <v>1358.9312</v>
      </c>
      <c r="M189" s="80" t="s">
        <v>1187</v>
      </c>
      <c r="N189" s="82">
        <v>1</v>
      </c>
      <c r="O189" s="82">
        <v>1</v>
      </c>
      <c r="P189" s="82">
        <v>20</v>
      </c>
      <c r="Q189" s="83" t="s">
        <v>348</v>
      </c>
      <c r="R189" s="83" t="s">
        <v>757</v>
      </c>
      <c r="S189" s="83" t="s">
        <v>792</v>
      </c>
      <c r="T189" s="83"/>
      <c r="U189" s="79" t="s">
        <v>40</v>
      </c>
      <c r="V189" s="79" t="s">
        <v>351</v>
      </c>
      <c r="W189" s="84"/>
      <c r="X189" s="85">
        <v>0.71</v>
      </c>
      <c r="Y189" s="86">
        <v>3.0860000000000002E-3</v>
      </c>
      <c r="Z189" s="80" t="str">
        <f t="shared" si="19"/>
        <v/>
      </c>
      <c r="AA189" s="80" t="str">
        <f t="shared" si="20"/>
        <v/>
      </c>
      <c r="AB189" s="87" t="str">
        <f t="shared" si="21"/>
        <v/>
      </c>
    </row>
    <row r="190" spans="1:28" s="88" customFormat="1" ht="75" customHeight="1" x14ac:dyDescent="0.2">
      <c r="A190" s="76" t="s">
        <v>831</v>
      </c>
      <c r="B190" s="77" t="s">
        <v>832</v>
      </c>
      <c r="C190" s="129" t="s">
        <v>833</v>
      </c>
      <c r="D190" s="128"/>
      <c r="E190" s="78"/>
      <c r="F190" s="79" t="s">
        <v>39</v>
      </c>
      <c r="G190" s="80">
        <v>2184</v>
      </c>
      <c r="H190" s="80">
        <v>1820</v>
      </c>
      <c r="I190" s="80">
        <f t="shared" si="15"/>
        <v>1397.76</v>
      </c>
      <c r="J190" s="80">
        <f t="shared" si="16"/>
        <v>1638</v>
      </c>
      <c r="K190" s="81">
        <f t="shared" si="17"/>
        <v>1397.76</v>
      </c>
      <c r="L190" s="81">
        <f t="shared" si="18"/>
        <v>1164.8</v>
      </c>
      <c r="M190" s="80" t="s">
        <v>1187</v>
      </c>
      <c r="N190" s="82">
        <v>1</v>
      </c>
      <c r="O190" s="82">
        <v>1</v>
      </c>
      <c r="P190" s="82">
        <v>20</v>
      </c>
      <c r="Q190" s="83" t="s">
        <v>348</v>
      </c>
      <c r="R190" s="83" t="s">
        <v>757</v>
      </c>
      <c r="S190" s="83" t="s">
        <v>792</v>
      </c>
      <c r="T190" s="83"/>
      <c r="U190" s="79" t="s">
        <v>40</v>
      </c>
      <c r="V190" s="79" t="s">
        <v>351</v>
      </c>
      <c r="W190" s="84"/>
      <c r="X190" s="85">
        <v>0.215</v>
      </c>
      <c r="Y190" s="86">
        <v>1.1481999999999999E-2</v>
      </c>
      <c r="Z190" s="80" t="str">
        <f t="shared" si="19"/>
        <v/>
      </c>
      <c r="AA190" s="80" t="str">
        <f t="shared" si="20"/>
        <v/>
      </c>
      <c r="AB190" s="87" t="str">
        <f t="shared" si="21"/>
        <v/>
      </c>
    </row>
    <row r="191" spans="1:28" s="88" customFormat="1" ht="75" customHeight="1" x14ac:dyDescent="0.2">
      <c r="A191" s="76" t="s">
        <v>834</v>
      </c>
      <c r="B191" s="77" t="s">
        <v>835</v>
      </c>
      <c r="C191" s="129" t="s">
        <v>833</v>
      </c>
      <c r="D191" s="128"/>
      <c r="E191" s="78"/>
      <c r="F191" s="79" t="s">
        <v>39</v>
      </c>
      <c r="G191" s="80">
        <v>2184</v>
      </c>
      <c r="H191" s="80">
        <v>1820</v>
      </c>
      <c r="I191" s="80">
        <f t="shared" si="15"/>
        <v>1397.76</v>
      </c>
      <c r="J191" s="80">
        <f t="shared" si="16"/>
        <v>1638</v>
      </c>
      <c r="K191" s="81">
        <f t="shared" si="17"/>
        <v>1397.76</v>
      </c>
      <c r="L191" s="81">
        <f t="shared" si="18"/>
        <v>1164.8</v>
      </c>
      <c r="M191" s="80" t="s">
        <v>1187</v>
      </c>
      <c r="N191" s="82">
        <v>1</v>
      </c>
      <c r="O191" s="82">
        <v>1</v>
      </c>
      <c r="P191" s="82">
        <v>20</v>
      </c>
      <c r="Q191" s="83" t="s">
        <v>348</v>
      </c>
      <c r="R191" s="83" t="s">
        <v>757</v>
      </c>
      <c r="S191" s="83" t="s">
        <v>792</v>
      </c>
      <c r="T191" s="83"/>
      <c r="U191" s="79" t="s">
        <v>40</v>
      </c>
      <c r="V191" s="79" t="s">
        <v>351</v>
      </c>
      <c r="W191" s="84"/>
      <c r="X191" s="85">
        <v>0.215</v>
      </c>
      <c r="Y191" s="86">
        <v>1.1481999999999999E-2</v>
      </c>
      <c r="Z191" s="80" t="str">
        <f t="shared" si="19"/>
        <v/>
      </c>
      <c r="AA191" s="80" t="str">
        <f t="shared" si="20"/>
        <v/>
      </c>
      <c r="AB191" s="87" t="str">
        <f t="shared" si="21"/>
        <v/>
      </c>
    </row>
    <row r="192" spans="1:28" s="88" customFormat="1" ht="75" customHeight="1" x14ac:dyDescent="0.2">
      <c r="A192" s="76" t="s">
        <v>836</v>
      </c>
      <c r="B192" s="77" t="s">
        <v>837</v>
      </c>
      <c r="C192" s="129" t="s">
        <v>838</v>
      </c>
      <c r="D192" s="128"/>
      <c r="E192" s="78"/>
      <c r="F192" s="79" t="s">
        <v>39</v>
      </c>
      <c r="G192" s="80">
        <v>2184</v>
      </c>
      <c r="H192" s="80">
        <v>1820</v>
      </c>
      <c r="I192" s="80">
        <f t="shared" si="15"/>
        <v>1397.76</v>
      </c>
      <c r="J192" s="80">
        <f t="shared" si="16"/>
        <v>1638</v>
      </c>
      <c r="K192" s="81">
        <f t="shared" si="17"/>
        <v>1397.76</v>
      </c>
      <c r="L192" s="81">
        <f t="shared" si="18"/>
        <v>1164.8</v>
      </c>
      <c r="M192" s="80" t="s">
        <v>1187</v>
      </c>
      <c r="N192" s="82">
        <v>1</v>
      </c>
      <c r="O192" s="82">
        <v>1</v>
      </c>
      <c r="P192" s="82">
        <v>20</v>
      </c>
      <c r="Q192" s="83" t="s">
        <v>348</v>
      </c>
      <c r="R192" s="83" t="s">
        <v>757</v>
      </c>
      <c r="S192" s="83" t="s">
        <v>792</v>
      </c>
      <c r="T192" s="83"/>
      <c r="U192" s="79" t="s">
        <v>40</v>
      </c>
      <c r="V192" s="79" t="s">
        <v>351</v>
      </c>
      <c r="W192" s="84"/>
      <c r="X192" s="85">
        <v>0.215</v>
      </c>
      <c r="Y192" s="86">
        <v>1.1481999999999999E-2</v>
      </c>
      <c r="Z192" s="80" t="str">
        <f t="shared" si="19"/>
        <v/>
      </c>
      <c r="AA192" s="80" t="str">
        <f t="shared" si="20"/>
        <v/>
      </c>
      <c r="AB192" s="87" t="str">
        <f t="shared" si="21"/>
        <v/>
      </c>
    </row>
    <row r="193" spans="1:28" s="88" customFormat="1" ht="75" customHeight="1" x14ac:dyDescent="0.2">
      <c r="A193" s="76" t="s">
        <v>839</v>
      </c>
      <c r="B193" s="77" t="s">
        <v>840</v>
      </c>
      <c r="C193" s="129" t="s">
        <v>838</v>
      </c>
      <c r="D193" s="128"/>
      <c r="E193" s="78"/>
      <c r="F193" s="79" t="s">
        <v>39</v>
      </c>
      <c r="G193" s="80">
        <v>2184</v>
      </c>
      <c r="H193" s="80">
        <v>1820</v>
      </c>
      <c r="I193" s="80">
        <f t="shared" si="15"/>
        <v>1397.76</v>
      </c>
      <c r="J193" s="80">
        <f t="shared" si="16"/>
        <v>1638</v>
      </c>
      <c r="K193" s="81">
        <f t="shared" si="17"/>
        <v>1397.76</v>
      </c>
      <c r="L193" s="81">
        <f t="shared" si="18"/>
        <v>1164.8</v>
      </c>
      <c r="M193" s="80" t="s">
        <v>1187</v>
      </c>
      <c r="N193" s="82">
        <v>1</v>
      </c>
      <c r="O193" s="82">
        <v>1</v>
      </c>
      <c r="P193" s="82">
        <v>20</v>
      </c>
      <c r="Q193" s="83" t="s">
        <v>348</v>
      </c>
      <c r="R193" s="83" t="s">
        <v>757</v>
      </c>
      <c r="S193" s="83" t="s">
        <v>792</v>
      </c>
      <c r="T193" s="83"/>
      <c r="U193" s="79" t="s">
        <v>40</v>
      </c>
      <c r="V193" s="79" t="s">
        <v>351</v>
      </c>
      <c r="W193" s="84"/>
      <c r="X193" s="85">
        <v>0.215</v>
      </c>
      <c r="Y193" s="86">
        <v>1.1481999999999999E-2</v>
      </c>
      <c r="Z193" s="80" t="str">
        <f t="shared" si="19"/>
        <v/>
      </c>
      <c r="AA193" s="80" t="str">
        <f t="shared" si="20"/>
        <v/>
      </c>
      <c r="AB193" s="87" t="str">
        <f t="shared" si="21"/>
        <v/>
      </c>
    </row>
    <row r="194" spans="1:28" s="88" customFormat="1" ht="75" customHeight="1" x14ac:dyDescent="0.2">
      <c r="A194" s="76" t="s">
        <v>841</v>
      </c>
      <c r="B194" s="77" t="s">
        <v>842</v>
      </c>
      <c r="C194" s="129" t="s">
        <v>843</v>
      </c>
      <c r="D194" s="128"/>
      <c r="E194" s="78"/>
      <c r="F194" s="79" t="s">
        <v>39</v>
      </c>
      <c r="G194" s="80">
        <v>2662</v>
      </c>
      <c r="H194" s="80">
        <v>2218.33</v>
      </c>
      <c r="I194" s="80">
        <f t="shared" si="15"/>
        <v>1703.6799999999998</v>
      </c>
      <c r="J194" s="80">
        <f t="shared" si="16"/>
        <v>1996.5</v>
      </c>
      <c r="K194" s="81">
        <f t="shared" si="17"/>
        <v>1703.68</v>
      </c>
      <c r="L194" s="81">
        <f t="shared" si="18"/>
        <v>1419.7311999999999</v>
      </c>
      <c r="M194" s="80" t="s">
        <v>1187</v>
      </c>
      <c r="N194" s="82">
        <v>1</v>
      </c>
      <c r="O194" s="82">
        <v>1</v>
      </c>
      <c r="P194" s="82">
        <v>20</v>
      </c>
      <c r="Q194" s="83" t="s">
        <v>348</v>
      </c>
      <c r="R194" s="83" t="s">
        <v>757</v>
      </c>
      <c r="S194" s="83" t="s">
        <v>792</v>
      </c>
      <c r="T194" s="83"/>
      <c r="U194" s="79" t="s">
        <v>40</v>
      </c>
      <c r="V194" s="79" t="s">
        <v>351</v>
      </c>
      <c r="W194" s="84"/>
      <c r="X194" s="85">
        <v>0.28999999999999998</v>
      </c>
      <c r="Y194" s="86">
        <v>2.2738999999999999E-2</v>
      </c>
      <c r="Z194" s="80" t="str">
        <f t="shared" si="19"/>
        <v/>
      </c>
      <c r="AA194" s="80" t="str">
        <f t="shared" si="20"/>
        <v/>
      </c>
      <c r="AB194" s="87" t="str">
        <f t="shared" si="21"/>
        <v/>
      </c>
    </row>
    <row r="195" spans="1:28" s="88" customFormat="1" ht="75" customHeight="1" x14ac:dyDescent="0.2">
      <c r="A195" s="76" t="s">
        <v>844</v>
      </c>
      <c r="B195" s="77" t="s">
        <v>845</v>
      </c>
      <c r="C195" s="129" t="s">
        <v>843</v>
      </c>
      <c r="D195" s="128"/>
      <c r="E195" s="78"/>
      <c r="F195" s="79" t="s">
        <v>39</v>
      </c>
      <c r="G195" s="80">
        <v>2662</v>
      </c>
      <c r="H195" s="80">
        <v>2218.33</v>
      </c>
      <c r="I195" s="80">
        <f t="shared" si="15"/>
        <v>1703.6799999999998</v>
      </c>
      <c r="J195" s="80">
        <f t="shared" si="16"/>
        <v>1996.5</v>
      </c>
      <c r="K195" s="81">
        <f t="shared" si="17"/>
        <v>1703.68</v>
      </c>
      <c r="L195" s="81">
        <f t="shared" si="18"/>
        <v>1419.7311999999999</v>
      </c>
      <c r="M195" s="80" t="s">
        <v>1187</v>
      </c>
      <c r="N195" s="82">
        <v>1</v>
      </c>
      <c r="O195" s="82">
        <v>1</v>
      </c>
      <c r="P195" s="82">
        <v>20</v>
      </c>
      <c r="Q195" s="83" t="s">
        <v>348</v>
      </c>
      <c r="R195" s="83" t="s">
        <v>757</v>
      </c>
      <c r="S195" s="83" t="s">
        <v>792</v>
      </c>
      <c r="T195" s="83"/>
      <c r="U195" s="79" t="s">
        <v>40</v>
      </c>
      <c r="V195" s="79" t="s">
        <v>351</v>
      </c>
      <c r="W195" s="84"/>
      <c r="X195" s="85">
        <v>0.28999999999999998</v>
      </c>
      <c r="Y195" s="86">
        <v>2.2738999999999999E-2</v>
      </c>
      <c r="Z195" s="80" t="str">
        <f t="shared" si="19"/>
        <v/>
      </c>
      <c r="AA195" s="80" t="str">
        <f t="shared" si="20"/>
        <v/>
      </c>
      <c r="AB195" s="87" t="str">
        <f t="shared" si="21"/>
        <v/>
      </c>
    </row>
    <row r="196" spans="1:28" s="88" customFormat="1" ht="75" customHeight="1" x14ac:dyDescent="0.2">
      <c r="A196" s="76" t="s">
        <v>846</v>
      </c>
      <c r="B196" s="77" t="s">
        <v>847</v>
      </c>
      <c r="C196" s="129" t="s">
        <v>848</v>
      </c>
      <c r="D196" s="128"/>
      <c r="E196" s="78"/>
      <c r="F196" s="79" t="s">
        <v>39</v>
      </c>
      <c r="G196" s="80">
        <v>2662</v>
      </c>
      <c r="H196" s="80">
        <v>2218.33</v>
      </c>
      <c r="I196" s="80">
        <f t="shared" si="15"/>
        <v>1703.6799999999998</v>
      </c>
      <c r="J196" s="80">
        <f t="shared" si="16"/>
        <v>1996.5</v>
      </c>
      <c r="K196" s="81">
        <f t="shared" si="17"/>
        <v>1703.68</v>
      </c>
      <c r="L196" s="81">
        <f t="shared" si="18"/>
        <v>1419.7311999999999</v>
      </c>
      <c r="M196" s="80" t="s">
        <v>1187</v>
      </c>
      <c r="N196" s="82">
        <v>1</v>
      </c>
      <c r="O196" s="82">
        <v>1</v>
      </c>
      <c r="P196" s="82">
        <v>20</v>
      </c>
      <c r="Q196" s="83" t="s">
        <v>348</v>
      </c>
      <c r="R196" s="83" t="s">
        <v>757</v>
      </c>
      <c r="S196" s="83" t="s">
        <v>792</v>
      </c>
      <c r="T196" s="83"/>
      <c r="U196" s="79" t="s">
        <v>40</v>
      </c>
      <c r="V196" s="79" t="s">
        <v>351</v>
      </c>
      <c r="W196" s="84"/>
      <c r="X196" s="85">
        <v>0.28999999999999998</v>
      </c>
      <c r="Y196" s="86">
        <v>2.2738999999999999E-2</v>
      </c>
      <c r="Z196" s="80" t="str">
        <f t="shared" si="19"/>
        <v/>
      </c>
      <c r="AA196" s="80" t="str">
        <f t="shared" si="20"/>
        <v/>
      </c>
      <c r="AB196" s="87" t="str">
        <f t="shared" si="21"/>
        <v/>
      </c>
    </row>
    <row r="197" spans="1:28" s="88" customFormat="1" ht="75" customHeight="1" x14ac:dyDescent="0.2">
      <c r="A197" s="76" t="s">
        <v>849</v>
      </c>
      <c r="B197" s="77" t="s">
        <v>850</v>
      </c>
      <c r="C197" s="129" t="s">
        <v>848</v>
      </c>
      <c r="D197" s="128"/>
      <c r="E197" s="78"/>
      <c r="F197" s="79" t="s">
        <v>39</v>
      </c>
      <c r="G197" s="80">
        <v>2662</v>
      </c>
      <c r="H197" s="80">
        <v>2218.33</v>
      </c>
      <c r="I197" s="80">
        <f t="shared" si="15"/>
        <v>1703.6799999999998</v>
      </c>
      <c r="J197" s="80">
        <f t="shared" si="16"/>
        <v>1996.5</v>
      </c>
      <c r="K197" s="81">
        <f t="shared" si="17"/>
        <v>1703.68</v>
      </c>
      <c r="L197" s="81">
        <f t="shared" si="18"/>
        <v>1419.7311999999999</v>
      </c>
      <c r="M197" s="80" t="s">
        <v>1187</v>
      </c>
      <c r="N197" s="82">
        <v>1</v>
      </c>
      <c r="O197" s="82">
        <v>1</v>
      </c>
      <c r="P197" s="82">
        <v>20</v>
      </c>
      <c r="Q197" s="83" t="s">
        <v>348</v>
      </c>
      <c r="R197" s="83" t="s">
        <v>757</v>
      </c>
      <c r="S197" s="83" t="s">
        <v>792</v>
      </c>
      <c r="T197" s="83"/>
      <c r="U197" s="79" t="s">
        <v>40</v>
      </c>
      <c r="V197" s="79" t="s">
        <v>351</v>
      </c>
      <c r="W197" s="84"/>
      <c r="X197" s="85">
        <v>0.28999999999999998</v>
      </c>
      <c r="Y197" s="86">
        <v>2.2738999999999999E-2</v>
      </c>
      <c r="Z197" s="80" t="str">
        <f t="shared" si="19"/>
        <v/>
      </c>
      <c r="AA197" s="80" t="str">
        <f t="shared" si="20"/>
        <v/>
      </c>
      <c r="AB197" s="87" t="str">
        <f t="shared" si="21"/>
        <v/>
      </c>
    </row>
    <row r="198" spans="1:28" s="88" customFormat="1" ht="75" customHeight="1" x14ac:dyDescent="0.2">
      <c r="A198" s="76" t="s">
        <v>851</v>
      </c>
      <c r="B198" s="77" t="s">
        <v>852</v>
      </c>
      <c r="C198" s="129" t="s">
        <v>853</v>
      </c>
      <c r="D198" s="128"/>
      <c r="E198" s="78"/>
      <c r="F198" s="79" t="s">
        <v>39</v>
      </c>
      <c r="G198" s="80">
        <v>3136</v>
      </c>
      <c r="H198" s="80">
        <v>2613.33</v>
      </c>
      <c r="I198" s="80">
        <f t="shared" si="15"/>
        <v>2007.04</v>
      </c>
      <c r="J198" s="80">
        <f t="shared" si="16"/>
        <v>2352</v>
      </c>
      <c r="K198" s="81">
        <f t="shared" si="17"/>
        <v>2007.04</v>
      </c>
      <c r="L198" s="81">
        <f t="shared" si="18"/>
        <v>1672.5311999999999</v>
      </c>
      <c r="M198" s="80" t="s">
        <v>1187</v>
      </c>
      <c r="N198" s="82">
        <v>1</v>
      </c>
      <c r="O198" s="82">
        <v>1</v>
      </c>
      <c r="P198" s="82">
        <v>20</v>
      </c>
      <c r="Q198" s="83" t="s">
        <v>348</v>
      </c>
      <c r="R198" s="83" t="s">
        <v>757</v>
      </c>
      <c r="S198" s="83" t="s">
        <v>792</v>
      </c>
      <c r="T198" s="83"/>
      <c r="U198" s="79" t="s">
        <v>40</v>
      </c>
      <c r="V198" s="79" t="s">
        <v>351</v>
      </c>
      <c r="W198" s="84"/>
      <c r="X198" s="85">
        <v>0.36299999999999999</v>
      </c>
      <c r="Y198" s="86">
        <v>2.3106999999999999E-2</v>
      </c>
      <c r="Z198" s="80" t="str">
        <f t="shared" si="19"/>
        <v/>
      </c>
      <c r="AA198" s="80" t="str">
        <f t="shared" si="20"/>
        <v/>
      </c>
      <c r="AB198" s="87" t="str">
        <f t="shared" si="21"/>
        <v/>
      </c>
    </row>
    <row r="199" spans="1:28" s="88" customFormat="1" ht="75" customHeight="1" x14ac:dyDescent="0.2">
      <c r="A199" s="76" t="s">
        <v>854</v>
      </c>
      <c r="B199" s="77" t="s">
        <v>855</v>
      </c>
      <c r="C199" s="129" t="s">
        <v>853</v>
      </c>
      <c r="D199" s="128"/>
      <c r="E199" s="78"/>
      <c r="F199" s="79" t="s">
        <v>39</v>
      </c>
      <c r="G199" s="80">
        <v>3136</v>
      </c>
      <c r="H199" s="80">
        <v>2613.33</v>
      </c>
      <c r="I199" s="80">
        <f t="shared" si="15"/>
        <v>2007.04</v>
      </c>
      <c r="J199" s="80">
        <f t="shared" si="16"/>
        <v>2352</v>
      </c>
      <c r="K199" s="81">
        <f t="shared" si="17"/>
        <v>2007.04</v>
      </c>
      <c r="L199" s="81">
        <f t="shared" si="18"/>
        <v>1672.5311999999999</v>
      </c>
      <c r="M199" s="80" t="s">
        <v>1187</v>
      </c>
      <c r="N199" s="82">
        <v>1</v>
      </c>
      <c r="O199" s="82">
        <v>1</v>
      </c>
      <c r="P199" s="82">
        <v>20</v>
      </c>
      <c r="Q199" s="83" t="s">
        <v>348</v>
      </c>
      <c r="R199" s="83" t="s">
        <v>757</v>
      </c>
      <c r="S199" s="83" t="s">
        <v>792</v>
      </c>
      <c r="T199" s="83"/>
      <c r="U199" s="79" t="s">
        <v>40</v>
      </c>
      <c r="V199" s="79" t="s">
        <v>351</v>
      </c>
      <c r="W199" s="84"/>
      <c r="X199" s="85">
        <v>0.36299999999999999</v>
      </c>
      <c r="Y199" s="86">
        <v>2.3106999999999999E-2</v>
      </c>
      <c r="Z199" s="80" t="str">
        <f t="shared" si="19"/>
        <v/>
      </c>
      <c r="AA199" s="80" t="str">
        <f t="shared" si="20"/>
        <v/>
      </c>
      <c r="AB199" s="87" t="str">
        <f t="shared" si="21"/>
        <v/>
      </c>
    </row>
    <row r="200" spans="1:28" s="88" customFormat="1" ht="75" customHeight="1" x14ac:dyDescent="0.2">
      <c r="A200" s="76" t="s">
        <v>856</v>
      </c>
      <c r="B200" s="77" t="s">
        <v>857</v>
      </c>
      <c r="C200" s="129" t="s">
        <v>858</v>
      </c>
      <c r="D200" s="128"/>
      <c r="E200" s="78"/>
      <c r="F200" s="79" t="s">
        <v>39</v>
      </c>
      <c r="G200" s="80">
        <v>3136</v>
      </c>
      <c r="H200" s="80">
        <v>2613.33</v>
      </c>
      <c r="I200" s="80">
        <f t="shared" si="15"/>
        <v>2007.04</v>
      </c>
      <c r="J200" s="80">
        <f t="shared" si="16"/>
        <v>2352</v>
      </c>
      <c r="K200" s="81">
        <f t="shared" si="17"/>
        <v>2007.04</v>
      </c>
      <c r="L200" s="81">
        <f t="shared" si="18"/>
        <v>1672.5311999999999</v>
      </c>
      <c r="M200" s="80" t="s">
        <v>1187</v>
      </c>
      <c r="N200" s="82">
        <v>1</v>
      </c>
      <c r="O200" s="82">
        <v>1</v>
      </c>
      <c r="P200" s="82">
        <v>20</v>
      </c>
      <c r="Q200" s="83" t="s">
        <v>348</v>
      </c>
      <c r="R200" s="83" t="s">
        <v>757</v>
      </c>
      <c r="S200" s="83" t="s">
        <v>792</v>
      </c>
      <c r="T200" s="83"/>
      <c r="U200" s="79" t="s">
        <v>40</v>
      </c>
      <c r="V200" s="79" t="s">
        <v>351</v>
      </c>
      <c r="W200" s="84"/>
      <c r="X200" s="85">
        <v>0.36299999999999999</v>
      </c>
      <c r="Y200" s="86">
        <v>2.3106999999999999E-2</v>
      </c>
      <c r="Z200" s="80" t="str">
        <f t="shared" si="19"/>
        <v/>
      </c>
      <c r="AA200" s="80" t="str">
        <f t="shared" si="20"/>
        <v/>
      </c>
      <c r="AB200" s="87" t="str">
        <f t="shared" si="21"/>
        <v/>
      </c>
    </row>
    <row r="201" spans="1:28" s="88" customFormat="1" ht="75" customHeight="1" x14ac:dyDescent="0.2">
      <c r="A201" s="76" t="s">
        <v>859</v>
      </c>
      <c r="B201" s="77" t="s">
        <v>860</v>
      </c>
      <c r="C201" s="129" t="s">
        <v>858</v>
      </c>
      <c r="D201" s="128"/>
      <c r="E201" s="78"/>
      <c r="F201" s="79" t="s">
        <v>39</v>
      </c>
      <c r="G201" s="80">
        <v>3136</v>
      </c>
      <c r="H201" s="80">
        <v>2613.33</v>
      </c>
      <c r="I201" s="80">
        <f t="shared" si="15"/>
        <v>2007.04</v>
      </c>
      <c r="J201" s="80">
        <f t="shared" si="16"/>
        <v>2352</v>
      </c>
      <c r="K201" s="81">
        <f t="shared" si="17"/>
        <v>2007.04</v>
      </c>
      <c r="L201" s="81">
        <f t="shared" si="18"/>
        <v>1672.5311999999999</v>
      </c>
      <c r="M201" s="80" t="s">
        <v>1187</v>
      </c>
      <c r="N201" s="82">
        <v>1</v>
      </c>
      <c r="O201" s="82">
        <v>1</v>
      </c>
      <c r="P201" s="82">
        <v>20</v>
      </c>
      <c r="Q201" s="83" t="s">
        <v>348</v>
      </c>
      <c r="R201" s="83" t="s">
        <v>757</v>
      </c>
      <c r="S201" s="83" t="s">
        <v>792</v>
      </c>
      <c r="T201" s="83"/>
      <c r="U201" s="79" t="s">
        <v>40</v>
      </c>
      <c r="V201" s="79" t="s">
        <v>351</v>
      </c>
      <c r="W201" s="84"/>
      <c r="X201" s="85">
        <v>0.36299999999999999</v>
      </c>
      <c r="Y201" s="86">
        <v>2.3106999999999999E-2</v>
      </c>
      <c r="Z201" s="80" t="str">
        <f t="shared" si="19"/>
        <v/>
      </c>
      <c r="AA201" s="80" t="str">
        <f t="shared" si="20"/>
        <v/>
      </c>
      <c r="AB201" s="87" t="str">
        <f t="shared" si="21"/>
        <v/>
      </c>
    </row>
    <row r="202" spans="1:28" s="88" customFormat="1" ht="75" customHeight="1" x14ac:dyDescent="0.2">
      <c r="A202" s="76" t="s">
        <v>861</v>
      </c>
      <c r="B202" s="77" t="s">
        <v>862</v>
      </c>
      <c r="C202" s="129" t="s">
        <v>863</v>
      </c>
      <c r="D202" s="128"/>
      <c r="E202" s="78"/>
      <c r="F202" s="79" t="s">
        <v>39</v>
      </c>
      <c r="G202" s="80">
        <v>2827</v>
      </c>
      <c r="H202" s="80">
        <v>2355.83</v>
      </c>
      <c r="I202" s="80">
        <f t="shared" si="15"/>
        <v>1809.28</v>
      </c>
      <c r="J202" s="80">
        <f t="shared" si="16"/>
        <v>2120.25</v>
      </c>
      <c r="K202" s="81">
        <f t="shared" si="17"/>
        <v>1809.28</v>
      </c>
      <c r="L202" s="81">
        <f t="shared" si="18"/>
        <v>1507.7311999999999</v>
      </c>
      <c r="M202" s="80" t="s">
        <v>1187</v>
      </c>
      <c r="N202" s="82">
        <v>1</v>
      </c>
      <c r="O202" s="82">
        <v>1</v>
      </c>
      <c r="P202" s="82">
        <v>20</v>
      </c>
      <c r="Q202" s="83" t="s">
        <v>348</v>
      </c>
      <c r="R202" s="83" t="s">
        <v>757</v>
      </c>
      <c r="S202" s="83" t="s">
        <v>792</v>
      </c>
      <c r="T202" s="83"/>
      <c r="U202" s="79" t="s">
        <v>40</v>
      </c>
      <c r="V202" s="79" t="s">
        <v>351</v>
      </c>
      <c r="W202" s="84"/>
      <c r="X202" s="85">
        <v>0.313</v>
      </c>
      <c r="Y202" s="86">
        <v>2.2738999999999999E-2</v>
      </c>
      <c r="Z202" s="80" t="str">
        <f t="shared" si="19"/>
        <v/>
      </c>
      <c r="AA202" s="80" t="str">
        <f t="shared" si="20"/>
        <v/>
      </c>
      <c r="AB202" s="87" t="str">
        <f t="shared" si="21"/>
        <v/>
      </c>
    </row>
    <row r="203" spans="1:28" s="88" customFormat="1" ht="75" customHeight="1" x14ac:dyDescent="0.2">
      <c r="A203" s="76" t="s">
        <v>864</v>
      </c>
      <c r="B203" s="77" t="s">
        <v>865</v>
      </c>
      <c r="C203" s="129" t="s">
        <v>863</v>
      </c>
      <c r="D203" s="128"/>
      <c r="E203" s="78"/>
      <c r="F203" s="79" t="s">
        <v>39</v>
      </c>
      <c r="G203" s="80">
        <v>2827</v>
      </c>
      <c r="H203" s="80">
        <v>2355.83</v>
      </c>
      <c r="I203" s="80">
        <f t="shared" si="15"/>
        <v>1809.28</v>
      </c>
      <c r="J203" s="80">
        <f t="shared" si="16"/>
        <v>2120.25</v>
      </c>
      <c r="K203" s="81">
        <f t="shared" si="17"/>
        <v>1809.28</v>
      </c>
      <c r="L203" s="81">
        <f t="shared" si="18"/>
        <v>1507.7311999999999</v>
      </c>
      <c r="M203" s="80" t="s">
        <v>1187</v>
      </c>
      <c r="N203" s="82">
        <v>1</v>
      </c>
      <c r="O203" s="82">
        <v>1</v>
      </c>
      <c r="P203" s="82">
        <v>20</v>
      </c>
      <c r="Q203" s="83" t="s">
        <v>348</v>
      </c>
      <c r="R203" s="83" t="s">
        <v>757</v>
      </c>
      <c r="S203" s="83" t="s">
        <v>792</v>
      </c>
      <c r="T203" s="83"/>
      <c r="U203" s="79" t="s">
        <v>40</v>
      </c>
      <c r="V203" s="79" t="s">
        <v>351</v>
      </c>
      <c r="W203" s="84"/>
      <c r="X203" s="85">
        <v>0.313</v>
      </c>
      <c r="Y203" s="86">
        <v>2.2738999999999999E-2</v>
      </c>
      <c r="Z203" s="80" t="str">
        <f t="shared" si="19"/>
        <v/>
      </c>
      <c r="AA203" s="80" t="str">
        <f t="shared" si="20"/>
        <v/>
      </c>
      <c r="AB203" s="87" t="str">
        <f t="shared" si="21"/>
        <v/>
      </c>
    </row>
    <row r="204" spans="1:28" s="88" customFormat="1" ht="75" customHeight="1" x14ac:dyDescent="0.2">
      <c r="A204" s="76" t="s">
        <v>866</v>
      </c>
      <c r="B204" s="77" t="s">
        <v>867</v>
      </c>
      <c r="C204" s="129" t="s">
        <v>868</v>
      </c>
      <c r="D204" s="128"/>
      <c r="E204" s="78"/>
      <c r="F204" s="79" t="s">
        <v>39</v>
      </c>
      <c r="G204" s="80">
        <v>2827</v>
      </c>
      <c r="H204" s="80">
        <v>2355.83</v>
      </c>
      <c r="I204" s="80">
        <f t="shared" si="15"/>
        <v>1809.28</v>
      </c>
      <c r="J204" s="80">
        <f t="shared" si="16"/>
        <v>2120.25</v>
      </c>
      <c r="K204" s="81">
        <f t="shared" si="17"/>
        <v>1809.28</v>
      </c>
      <c r="L204" s="81">
        <f t="shared" si="18"/>
        <v>1507.7311999999999</v>
      </c>
      <c r="M204" s="80" t="s">
        <v>1187</v>
      </c>
      <c r="N204" s="82">
        <v>1</v>
      </c>
      <c r="O204" s="82">
        <v>1</v>
      </c>
      <c r="P204" s="82">
        <v>20</v>
      </c>
      <c r="Q204" s="83" t="s">
        <v>348</v>
      </c>
      <c r="R204" s="83" t="s">
        <v>757</v>
      </c>
      <c r="S204" s="83" t="s">
        <v>792</v>
      </c>
      <c r="T204" s="83"/>
      <c r="U204" s="79" t="s">
        <v>40</v>
      </c>
      <c r="V204" s="79" t="s">
        <v>351</v>
      </c>
      <c r="W204" s="84"/>
      <c r="X204" s="85">
        <v>0.313</v>
      </c>
      <c r="Y204" s="86">
        <v>2.2738999999999999E-2</v>
      </c>
      <c r="Z204" s="80" t="str">
        <f t="shared" si="19"/>
        <v/>
      </c>
      <c r="AA204" s="80" t="str">
        <f t="shared" si="20"/>
        <v/>
      </c>
      <c r="AB204" s="87" t="str">
        <f t="shared" si="21"/>
        <v/>
      </c>
    </row>
    <row r="205" spans="1:28" s="88" customFormat="1" ht="75" customHeight="1" x14ac:dyDescent="0.2">
      <c r="A205" s="76" t="s">
        <v>869</v>
      </c>
      <c r="B205" s="77" t="s">
        <v>870</v>
      </c>
      <c r="C205" s="129" t="s">
        <v>868</v>
      </c>
      <c r="D205" s="128"/>
      <c r="E205" s="78"/>
      <c r="F205" s="79" t="s">
        <v>39</v>
      </c>
      <c r="G205" s="80">
        <v>2827</v>
      </c>
      <c r="H205" s="80">
        <v>2355.83</v>
      </c>
      <c r="I205" s="80">
        <f t="shared" si="15"/>
        <v>1809.28</v>
      </c>
      <c r="J205" s="80">
        <f t="shared" si="16"/>
        <v>2120.25</v>
      </c>
      <c r="K205" s="81">
        <f t="shared" si="17"/>
        <v>1809.28</v>
      </c>
      <c r="L205" s="81">
        <f t="shared" si="18"/>
        <v>1507.7311999999999</v>
      </c>
      <c r="M205" s="80" t="s">
        <v>1187</v>
      </c>
      <c r="N205" s="82">
        <v>1</v>
      </c>
      <c r="O205" s="82">
        <v>1</v>
      </c>
      <c r="P205" s="82">
        <v>20</v>
      </c>
      <c r="Q205" s="83" t="s">
        <v>348</v>
      </c>
      <c r="R205" s="83" t="s">
        <v>757</v>
      </c>
      <c r="S205" s="83" t="s">
        <v>792</v>
      </c>
      <c r="T205" s="83"/>
      <c r="U205" s="79" t="s">
        <v>40</v>
      </c>
      <c r="V205" s="79" t="s">
        <v>351</v>
      </c>
      <c r="W205" s="84"/>
      <c r="X205" s="85">
        <v>0.313</v>
      </c>
      <c r="Y205" s="86">
        <v>2.2738999999999999E-2</v>
      </c>
      <c r="Z205" s="80" t="str">
        <f t="shared" si="19"/>
        <v/>
      </c>
      <c r="AA205" s="80" t="str">
        <f t="shared" si="20"/>
        <v/>
      </c>
      <c r="AB205" s="87" t="str">
        <f t="shared" si="21"/>
        <v/>
      </c>
    </row>
    <row r="206" spans="1:28" s="88" customFormat="1" ht="75" customHeight="1" x14ac:dyDescent="0.2">
      <c r="A206" s="76" t="s">
        <v>871</v>
      </c>
      <c r="B206" s="77" t="s">
        <v>872</v>
      </c>
      <c r="C206" s="129" t="s">
        <v>874</v>
      </c>
      <c r="D206" s="128"/>
      <c r="E206" s="78"/>
      <c r="F206" s="79" t="s">
        <v>39</v>
      </c>
      <c r="G206" s="80">
        <v>6093.09</v>
      </c>
      <c r="H206" s="80">
        <v>5077.58</v>
      </c>
      <c r="I206" s="80">
        <f t="shared" ref="I206:I269" si="22">G206-(36 *G206/100)</f>
        <v>3899.5776000000001</v>
      </c>
      <c r="J206" s="80">
        <f t="shared" ref="J206:J269" si="23">G206-(25 *G206/100)</f>
        <v>4569.8175000000001</v>
      </c>
      <c r="K206" s="81">
        <f t="shared" ref="K206:K269" si="24">IF(G206="","",G206*(1-$G$4))</f>
        <v>3899.5776000000001</v>
      </c>
      <c r="L206" s="81">
        <f t="shared" ref="L206:L269" si="25">IF(H206="","",H206*(1-$G$4))</f>
        <v>3249.6512000000002</v>
      </c>
      <c r="M206" s="80" t="s">
        <v>1187</v>
      </c>
      <c r="N206" s="82">
        <v>1</v>
      </c>
      <c r="O206" s="82">
        <v>1</v>
      </c>
      <c r="P206" s="82">
        <v>9</v>
      </c>
      <c r="Q206" s="83" t="s">
        <v>348</v>
      </c>
      <c r="R206" s="83" t="s">
        <v>757</v>
      </c>
      <c r="S206" s="83" t="s">
        <v>873</v>
      </c>
      <c r="T206" s="83"/>
      <c r="U206" s="79" t="s">
        <v>576</v>
      </c>
      <c r="V206" s="79" t="s">
        <v>351</v>
      </c>
      <c r="W206" s="84"/>
      <c r="X206" s="85">
        <v>1.3</v>
      </c>
      <c r="Y206" s="86">
        <v>2.3600000000000001E-3</v>
      </c>
      <c r="Z206" s="80" t="str">
        <f t="shared" ref="Z206:Z269" si="26">IF(OR(E206="",K206=""),"",E206*K206)</f>
        <v/>
      </c>
      <c r="AA206" s="80" t="str">
        <f t="shared" ref="AA206:AA269" si="27">IF(OR(E206="",X206=""),"",X206*E206)</f>
        <v/>
      </c>
      <c r="AB206" s="87" t="str">
        <f t="shared" ref="AB206:AB269" si="28">IF(OR(E206="",Y206=""),"",E206*Y206)</f>
        <v/>
      </c>
    </row>
    <row r="207" spans="1:28" s="88" customFormat="1" ht="75" customHeight="1" x14ac:dyDescent="0.2">
      <c r="A207" s="76" t="s">
        <v>875</v>
      </c>
      <c r="B207" s="77" t="s">
        <v>876</v>
      </c>
      <c r="C207" s="129" t="s">
        <v>877</v>
      </c>
      <c r="D207" s="128"/>
      <c r="E207" s="78"/>
      <c r="F207" s="79" t="s">
        <v>39</v>
      </c>
      <c r="G207" s="80">
        <v>7624.01</v>
      </c>
      <c r="H207" s="80">
        <v>6353.34</v>
      </c>
      <c r="I207" s="80">
        <f t="shared" si="22"/>
        <v>4879.3664000000008</v>
      </c>
      <c r="J207" s="80">
        <f t="shared" si="23"/>
        <v>5718.0074999999997</v>
      </c>
      <c r="K207" s="81">
        <f t="shared" si="24"/>
        <v>4879.3663999999999</v>
      </c>
      <c r="L207" s="81">
        <f t="shared" si="25"/>
        <v>4066.1376</v>
      </c>
      <c r="M207" s="80" t="s">
        <v>1187</v>
      </c>
      <c r="N207" s="82">
        <v>1</v>
      </c>
      <c r="O207" s="82">
        <v>1</v>
      </c>
      <c r="P207" s="82">
        <v>9</v>
      </c>
      <c r="Q207" s="83" t="s">
        <v>348</v>
      </c>
      <c r="R207" s="83" t="s">
        <v>757</v>
      </c>
      <c r="S207" s="83" t="s">
        <v>873</v>
      </c>
      <c r="T207" s="83"/>
      <c r="U207" s="79" t="s">
        <v>576</v>
      </c>
      <c r="V207" s="79" t="s">
        <v>351</v>
      </c>
      <c r="W207" s="84"/>
      <c r="X207" s="85">
        <v>2.6</v>
      </c>
      <c r="Y207" s="86">
        <v>4.3099999999999996E-3</v>
      </c>
      <c r="Z207" s="80" t="str">
        <f t="shared" si="26"/>
        <v/>
      </c>
      <c r="AA207" s="80" t="str">
        <f t="shared" si="27"/>
        <v/>
      </c>
      <c r="AB207" s="87" t="str">
        <f t="shared" si="28"/>
        <v/>
      </c>
    </row>
    <row r="208" spans="1:28" s="88" customFormat="1" ht="75" customHeight="1" x14ac:dyDescent="0.2">
      <c r="A208" s="76" t="s">
        <v>878</v>
      </c>
      <c r="B208" s="77" t="s">
        <v>879</v>
      </c>
      <c r="C208" s="129" t="s">
        <v>880</v>
      </c>
      <c r="D208" s="128"/>
      <c r="E208" s="78"/>
      <c r="F208" s="79" t="s">
        <v>39</v>
      </c>
      <c r="G208" s="80">
        <v>8025.58</v>
      </c>
      <c r="H208" s="80">
        <v>6687.98</v>
      </c>
      <c r="I208" s="80">
        <f t="shared" si="22"/>
        <v>5136.3711999999996</v>
      </c>
      <c r="J208" s="80">
        <f t="shared" si="23"/>
        <v>6019.1849999999995</v>
      </c>
      <c r="K208" s="81">
        <f t="shared" si="24"/>
        <v>5136.3712000000005</v>
      </c>
      <c r="L208" s="81">
        <f t="shared" si="25"/>
        <v>4280.3072000000002</v>
      </c>
      <c r="M208" s="80" t="s">
        <v>1187</v>
      </c>
      <c r="N208" s="82">
        <v>1</v>
      </c>
      <c r="O208" s="82">
        <v>1</v>
      </c>
      <c r="P208" s="82">
        <v>9</v>
      </c>
      <c r="Q208" s="83" t="s">
        <v>348</v>
      </c>
      <c r="R208" s="83" t="s">
        <v>757</v>
      </c>
      <c r="S208" s="83" t="s">
        <v>873</v>
      </c>
      <c r="T208" s="83"/>
      <c r="U208" s="79" t="s">
        <v>576</v>
      </c>
      <c r="V208" s="79" t="s">
        <v>351</v>
      </c>
      <c r="W208" s="84"/>
      <c r="X208" s="85">
        <v>2.6</v>
      </c>
      <c r="Y208" s="86">
        <v>3.2862500000000001E-3</v>
      </c>
      <c r="Z208" s="80" t="str">
        <f t="shared" si="26"/>
        <v/>
      </c>
      <c r="AA208" s="80" t="str">
        <f t="shared" si="27"/>
        <v/>
      </c>
      <c r="AB208" s="87" t="str">
        <f t="shared" si="28"/>
        <v/>
      </c>
    </row>
    <row r="209" spans="1:28" s="88" customFormat="1" ht="75" customHeight="1" x14ac:dyDescent="0.2">
      <c r="A209" s="76" t="s">
        <v>881</v>
      </c>
      <c r="B209" s="77" t="s">
        <v>882</v>
      </c>
      <c r="C209" s="129" t="s">
        <v>877</v>
      </c>
      <c r="D209" s="128"/>
      <c r="E209" s="78"/>
      <c r="F209" s="79" t="s">
        <v>39</v>
      </c>
      <c r="G209" s="80">
        <v>9767.31</v>
      </c>
      <c r="H209" s="80">
        <v>8139.43</v>
      </c>
      <c r="I209" s="80">
        <f t="shared" si="22"/>
        <v>6251.0784000000003</v>
      </c>
      <c r="J209" s="80">
        <f t="shared" si="23"/>
        <v>7325.4825000000001</v>
      </c>
      <c r="K209" s="81">
        <f t="shared" si="24"/>
        <v>6251.0783999999994</v>
      </c>
      <c r="L209" s="81">
        <f t="shared" si="25"/>
        <v>5209.2352000000001</v>
      </c>
      <c r="M209" s="80" t="s">
        <v>1187</v>
      </c>
      <c r="N209" s="82">
        <v>1</v>
      </c>
      <c r="O209" s="82">
        <v>1</v>
      </c>
      <c r="P209" s="82">
        <v>9</v>
      </c>
      <c r="Q209" s="83" t="s">
        <v>348</v>
      </c>
      <c r="R209" s="83" t="s">
        <v>757</v>
      </c>
      <c r="S209" s="83" t="s">
        <v>873</v>
      </c>
      <c r="T209" s="83"/>
      <c r="U209" s="79" t="s">
        <v>576</v>
      </c>
      <c r="V209" s="79" t="s">
        <v>351</v>
      </c>
      <c r="W209" s="84"/>
      <c r="X209" s="85">
        <v>3.5</v>
      </c>
      <c r="Y209" s="86">
        <v>6.221E-3</v>
      </c>
      <c r="Z209" s="80" t="str">
        <f t="shared" si="26"/>
        <v/>
      </c>
      <c r="AA209" s="80" t="str">
        <f t="shared" si="27"/>
        <v/>
      </c>
      <c r="AB209" s="87" t="str">
        <f t="shared" si="28"/>
        <v/>
      </c>
    </row>
    <row r="210" spans="1:28" s="88" customFormat="1" ht="75" customHeight="1" x14ac:dyDescent="0.2">
      <c r="A210" s="76" t="s">
        <v>883</v>
      </c>
      <c r="B210" s="77" t="s">
        <v>884</v>
      </c>
      <c r="C210" s="129" t="s">
        <v>880</v>
      </c>
      <c r="D210" s="128"/>
      <c r="E210" s="78"/>
      <c r="F210" s="79" t="s">
        <v>39</v>
      </c>
      <c r="G210" s="80">
        <v>10618.66</v>
      </c>
      <c r="H210" s="80">
        <v>8848.8799999999992</v>
      </c>
      <c r="I210" s="80">
        <f t="shared" si="22"/>
        <v>6795.9423999999999</v>
      </c>
      <c r="J210" s="80">
        <f t="shared" si="23"/>
        <v>7963.9949999999999</v>
      </c>
      <c r="K210" s="81">
        <f t="shared" si="24"/>
        <v>6795.9423999999999</v>
      </c>
      <c r="L210" s="81">
        <f t="shared" si="25"/>
        <v>5663.2831999999999</v>
      </c>
      <c r="M210" s="80" t="s">
        <v>1187</v>
      </c>
      <c r="N210" s="82">
        <v>1</v>
      </c>
      <c r="O210" s="82">
        <v>1</v>
      </c>
      <c r="P210" s="82">
        <v>9</v>
      </c>
      <c r="Q210" s="83" t="s">
        <v>348</v>
      </c>
      <c r="R210" s="83" t="s">
        <v>757</v>
      </c>
      <c r="S210" s="83" t="s">
        <v>873</v>
      </c>
      <c r="T210" s="83"/>
      <c r="U210" s="79" t="s">
        <v>576</v>
      </c>
      <c r="V210" s="79" t="s">
        <v>351</v>
      </c>
      <c r="W210" s="84"/>
      <c r="X210" s="85">
        <v>3.5</v>
      </c>
      <c r="Y210" s="86">
        <v>4.1250000000000002E-3</v>
      </c>
      <c r="Z210" s="80" t="str">
        <f t="shared" si="26"/>
        <v/>
      </c>
      <c r="AA210" s="80" t="str">
        <f t="shared" si="27"/>
        <v/>
      </c>
      <c r="AB210" s="87" t="str">
        <f t="shared" si="28"/>
        <v/>
      </c>
    </row>
    <row r="211" spans="1:28" s="88" customFormat="1" ht="75" customHeight="1" x14ac:dyDescent="0.2">
      <c r="A211" s="76" t="s">
        <v>885</v>
      </c>
      <c r="B211" s="77" t="s">
        <v>886</v>
      </c>
      <c r="C211" s="129" t="s">
        <v>880</v>
      </c>
      <c r="D211" s="128"/>
      <c r="E211" s="78"/>
      <c r="F211" s="79" t="s">
        <v>39</v>
      </c>
      <c r="G211" s="80">
        <v>16263.75</v>
      </c>
      <c r="H211" s="80">
        <v>13553.13</v>
      </c>
      <c r="I211" s="80">
        <f t="shared" si="22"/>
        <v>10408.799999999999</v>
      </c>
      <c r="J211" s="80">
        <f t="shared" si="23"/>
        <v>12197.8125</v>
      </c>
      <c r="K211" s="81">
        <f t="shared" si="24"/>
        <v>10408.800000000001</v>
      </c>
      <c r="L211" s="81">
        <f t="shared" si="25"/>
        <v>8674.0031999999992</v>
      </c>
      <c r="M211" s="80" t="s">
        <v>1187</v>
      </c>
      <c r="N211" s="82">
        <v>1</v>
      </c>
      <c r="O211" s="82">
        <v>1</v>
      </c>
      <c r="P211" s="82">
        <v>9</v>
      </c>
      <c r="Q211" s="83" t="s">
        <v>348</v>
      </c>
      <c r="R211" s="83" t="s">
        <v>757</v>
      </c>
      <c r="S211" s="83" t="s">
        <v>873</v>
      </c>
      <c r="T211" s="83"/>
      <c r="U211" s="79" t="s">
        <v>576</v>
      </c>
      <c r="V211" s="79" t="s">
        <v>351</v>
      </c>
      <c r="W211" s="84"/>
      <c r="X211" s="85">
        <v>3.7</v>
      </c>
      <c r="Y211" s="86">
        <v>4.1250000000000002E-3</v>
      </c>
      <c r="Z211" s="80" t="str">
        <f t="shared" si="26"/>
        <v/>
      </c>
      <c r="AA211" s="80" t="str">
        <f t="shared" si="27"/>
        <v/>
      </c>
      <c r="AB211" s="87" t="str">
        <f t="shared" si="28"/>
        <v/>
      </c>
    </row>
    <row r="212" spans="1:28" s="88" customFormat="1" ht="75" customHeight="1" x14ac:dyDescent="0.2">
      <c r="A212" s="76" t="s">
        <v>887</v>
      </c>
      <c r="B212" s="77" t="s">
        <v>888</v>
      </c>
      <c r="C212" s="129" t="s">
        <v>890</v>
      </c>
      <c r="D212" s="128"/>
      <c r="E212" s="78"/>
      <c r="F212" s="79" t="s">
        <v>39</v>
      </c>
      <c r="G212" s="80">
        <v>16345.58</v>
      </c>
      <c r="H212" s="80">
        <v>13621.32</v>
      </c>
      <c r="I212" s="80">
        <f t="shared" si="22"/>
        <v>10461.171200000001</v>
      </c>
      <c r="J212" s="80">
        <f t="shared" si="23"/>
        <v>12259.184999999999</v>
      </c>
      <c r="K212" s="81">
        <f t="shared" si="24"/>
        <v>10461.171200000001</v>
      </c>
      <c r="L212" s="81">
        <f t="shared" si="25"/>
        <v>8717.6448</v>
      </c>
      <c r="M212" s="80" t="s">
        <v>1187</v>
      </c>
      <c r="N212" s="82">
        <v>6</v>
      </c>
      <c r="O212" s="82">
        <v>1</v>
      </c>
      <c r="P212" s="82">
        <v>6</v>
      </c>
      <c r="Q212" s="83" t="s">
        <v>348</v>
      </c>
      <c r="R212" s="83" t="s">
        <v>757</v>
      </c>
      <c r="S212" s="83" t="s">
        <v>889</v>
      </c>
      <c r="T212" s="83"/>
      <c r="U212" s="79" t="s">
        <v>653</v>
      </c>
      <c r="V212" s="79" t="s">
        <v>351</v>
      </c>
      <c r="W212" s="84"/>
      <c r="X212" s="85">
        <v>1.1000000000000001</v>
      </c>
      <c r="Y212" s="86">
        <v>9.672E-3</v>
      </c>
      <c r="Z212" s="80" t="str">
        <f t="shared" si="26"/>
        <v/>
      </c>
      <c r="AA212" s="80" t="str">
        <f t="shared" si="27"/>
        <v/>
      </c>
      <c r="AB212" s="87" t="str">
        <f t="shared" si="28"/>
        <v/>
      </c>
    </row>
    <row r="213" spans="1:28" s="88" customFormat="1" ht="75" customHeight="1" x14ac:dyDescent="0.2">
      <c r="A213" s="76" t="s">
        <v>891</v>
      </c>
      <c r="B213" s="77" t="s">
        <v>892</v>
      </c>
      <c r="C213" s="129" t="s">
        <v>890</v>
      </c>
      <c r="D213" s="128"/>
      <c r="E213" s="78"/>
      <c r="F213" s="79" t="s">
        <v>39</v>
      </c>
      <c r="G213" s="80">
        <v>37737.019999999997</v>
      </c>
      <c r="H213" s="80">
        <v>31447.52</v>
      </c>
      <c r="I213" s="80">
        <f t="shared" si="22"/>
        <v>24151.692799999997</v>
      </c>
      <c r="J213" s="80">
        <f t="shared" si="23"/>
        <v>28302.764999999999</v>
      </c>
      <c r="K213" s="81">
        <f t="shared" si="24"/>
        <v>24151.692799999997</v>
      </c>
      <c r="L213" s="81">
        <f t="shared" si="25"/>
        <v>20126.412800000002</v>
      </c>
      <c r="M213" s="80" t="s">
        <v>1187</v>
      </c>
      <c r="N213" s="82">
        <v>6</v>
      </c>
      <c r="O213" s="82">
        <v>1</v>
      </c>
      <c r="P213" s="82">
        <v>6</v>
      </c>
      <c r="Q213" s="83" t="s">
        <v>348</v>
      </c>
      <c r="R213" s="83" t="s">
        <v>757</v>
      </c>
      <c r="S213" s="83" t="s">
        <v>889</v>
      </c>
      <c r="T213" s="83"/>
      <c r="U213" s="79" t="s">
        <v>653</v>
      </c>
      <c r="V213" s="79" t="s">
        <v>351</v>
      </c>
      <c r="W213" s="84"/>
      <c r="X213" s="85">
        <v>1.1000000000000001</v>
      </c>
      <c r="Y213" s="86">
        <v>9.672E-3</v>
      </c>
      <c r="Z213" s="80" t="str">
        <f t="shared" si="26"/>
        <v/>
      </c>
      <c r="AA213" s="80" t="str">
        <f t="shared" si="27"/>
        <v/>
      </c>
      <c r="AB213" s="87" t="str">
        <f t="shared" si="28"/>
        <v/>
      </c>
    </row>
    <row r="214" spans="1:28" s="88" customFormat="1" ht="75" customHeight="1" x14ac:dyDescent="0.2">
      <c r="A214" s="76" t="s">
        <v>893</v>
      </c>
      <c r="B214" s="77" t="s">
        <v>894</v>
      </c>
      <c r="C214" s="129" t="s">
        <v>890</v>
      </c>
      <c r="D214" s="128"/>
      <c r="E214" s="78"/>
      <c r="F214" s="79" t="s">
        <v>39</v>
      </c>
      <c r="G214" s="80">
        <v>16345.58</v>
      </c>
      <c r="H214" s="80">
        <v>13621.32</v>
      </c>
      <c r="I214" s="80">
        <f t="shared" si="22"/>
        <v>10461.171200000001</v>
      </c>
      <c r="J214" s="80">
        <f t="shared" si="23"/>
        <v>12259.184999999999</v>
      </c>
      <c r="K214" s="81">
        <f t="shared" si="24"/>
        <v>10461.171200000001</v>
      </c>
      <c r="L214" s="81">
        <f t="shared" si="25"/>
        <v>8717.6448</v>
      </c>
      <c r="M214" s="80" t="s">
        <v>1187</v>
      </c>
      <c r="N214" s="82">
        <v>6</v>
      </c>
      <c r="O214" s="82">
        <v>1</v>
      </c>
      <c r="P214" s="82">
        <v>6</v>
      </c>
      <c r="Q214" s="83" t="s">
        <v>348</v>
      </c>
      <c r="R214" s="83" t="s">
        <v>757</v>
      </c>
      <c r="S214" s="83" t="s">
        <v>889</v>
      </c>
      <c r="T214" s="83"/>
      <c r="U214" s="79" t="s">
        <v>653</v>
      </c>
      <c r="V214" s="79" t="s">
        <v>351</v>
      </c>
      <c r="W214" s="84"/>
      <c r="X214" s="85">
        <v>1.1000000000000001</v>
      </c>
      <c r="Y214" s="86">
        <v>9.672E-3</v>
      </c>
      <c r="Z214" s="80" t="str">
        <f t="shared" si="26"/>
        <v/>
      </c>
      <c r="AA214" s="80" t="str">
        <f t="shared" si="27"/>
        <v/>
      </c>
      <c r="AB214" s="87" t="str">
        <f t="shared" si="28"/>
        <v/>
      </c>
    </row>
    <row r="215" spans="1:28" s="88" customFormat="1" ht="75" customHeight="1" x14ac:dyDescent="0.2">
      <c r="A215" s="76" t="s">
        <v>895</v>
      </c>
      <c r="B215" s="77" t="s">
        <v>896</v>
      </c>
      <c r="C215" s="129" t="s">
        <v>890</v>
      </c>
      <c r="D215" s="128"/>
      <c r="E215" s="78"/>
      <c r="F215" s="79" t="s">
        <v>39</v>
      </c>
      <c r="G215" s="80">
        <v>37737.019999999997</v>
      </c>
      <c r="H215" s="80">
        <v>31447.52</v>
      </c>
      <c r="I215" s="80">
        <f t="shared" si="22"/>
        <v>24151.692799999997</v>
      </c>
      <c r="J215" s="80">
        <f t="shared" si="23"/>
        <v>28302.764999999999</v>
      </c>
      <c r="K215" s="81">
        <f t="shared" si="24"/>
        <v>24151.692799999997</v>
      </c>
      <c r="L215" s="81">
        <f t="shared" si="25"/>
        <v>20126.412800000002</v>
      </c>
      <c r="M215" s="80" t="s">
        <v>1187</v>
      </c>
      <c r="N215" s="82">
        <v>6</v>
      </c>
      <c r="O215" s="82">
        <v>1</v>
      </c>
      <c r="P215" s="82">
        <v>6</v>
      </c>
      <c r="Q215" s="83" t="s">
        <v>348</v>
      </c>
      <c r="R215" s="83" t="s">
        <v>757</v>
      </c>
      <c r="S215" s="83" t="s">
        <v>889</v>
      </c>
      <c r="T215" s="83"/>
      <c r="U215" s="79" t="s">
        <v>653</v>
      </c>
      <c r="V215" s="79" t="s">
        <v>351</v>
      </c>
      <c r="W215" s="84"/>
      <c r="X215" s="85">
        <v>1.1000000000000001</v>
      </c>
      <c r="Y215" s="86">
        <v>9.672E-3</v>
      </c>
      <c r="Z215" s="80" t="str">
        <f t="shared" si="26"/>
        <v/>
      </c>
      <c r="AA215" s="80" t="str">
        <f t="shared" si="27"/>
        <v/>
      </c>
      <c r="AB215" s="87" t="str">
        <f t="shared" si="28"/>
        <v/>
      </c>
    </row>
    <row r="216" spans="1:28" s="88" customFormat="1" ht="75" customHeight="1" x14ac:dyDescent="0.2">
      <c r="A216" s="76" t="s">
        <v>897</v>
      </c>
      <c r="B216" s="77" t="s">
        <v>898</v>
      </c>
      <c r="C216" s="129" t="s">
        <v>890</v>
      </c>
      <c r="D216" s="128"/>
      <c r="E216" s="78"/>
      <c r="F216" s="79" t="s">
        <v>39</v>
      </c>
      <c r="G216" s="80">
        <v>49061.9</v>
      </c>
      <c r="H216" s="80">
        <v>40884.92</v>
      </c>
      <c r="I216" s="80">
        <f t="shared" si="22"/>
        <v>31399.616000000002</v>
      </c>
      <c r="J216" s="80">
        <f t="shared" si="23"/>
        <v>36796.425000000003</v>
      </c>
      <c r="K216" s="81">
        <f t="shared" si="24"/>
        <v>31399.616000000002</v>
      </c>
      <c r="L216" s="81">
        <f t="shared" si="25"/>
        <v>26166.3488</v>
      </c>
      <c r="M216" s="80" t="s">
        <v>1187</v>
      </c>
      <c r="N216" s="82">
        <v>6</v>
      </c>
      <c r="O216" s="82">
        <v>1</v>
      </c>
      <c r="P216" s="82">
        <v>6</v>
      </c>
      <c r="Q216" s="83" t="s">
        <v>348</v>
      </c>
      <c r="R216" s="83" t="s">
        <v>757</v>
      </c>
      <c r="S216" s="83" t="s">
        <v>889</v>
      </c>
      <c r="T216" s="83"/>
      <c r="U216" s="79" t="s">
        <v>653</v>
      </c>
      <c r="V216" s="79" t="s">
        <v>351</v>
      </c>
      <c r="W216" s="84"/>
      <c r="X216" s="85">
        <v>1.6</v>
      </c>
      <c r="Y216" s="86">
        <v>9.672E-3</v>
      </c>
      <c r="Z216" s="80" t="str">
        <f t="shared" si="26"/>
        <v/>
      </c>
      <c r="AA216" s="80" t="str">
        <f t="shared" si="27"/>
        <v/>
      </c>
      <c r="AB216" s="87" t="str">
        <f t="shared" si="28"/>
        <v/>
      </c>
    </row>
    <row r="217" spans="1:28" s="88" customFormat="1" ht="75" customHeight="1" x14ac:dyDescent="0.2">
      <c r="A217" s="76" t="s">
        <v>899</v>
      </c>
      <c r="B217" s="77" t="s">
        <v>900</v>
      </c>
      <c r="C217" s="129" t="s">
        <v>890</v>
      </c>
      <c r="D217" s="128"/>
      <c r="E217" s="78"/>
      <c r="F217" s="79" t="s">
        <v>39</v>
      </c>
      <c r="G217" s="80">
        <v>19189.38</v>
      </c>
      <c r="H217" s="80">
        <v>15991.15</v>
      </c>
      <c r="I217" s="80">
        <f t="shared" si="22"/>
        <v>12281.2032</v>
      </c>
      <c r="J217" s="80">
        <f t="shared" si="23"/>
        <v>14392.035</v>
      </c>
      <c r="K217" s="81">
        <f t="shared" si="24"/>
        <v>12281.203200000002</v>
      </c>
      <c r="L217" s="81">
        <f t="shared" si="25"/>
        <v>10234.335999999999</v>
      </c>
      <c r="M217" s="80" t="s">
        <v>1187</v>
      </c>
      <c r="N217" s="82">
        <v>6</v>
      </c>
      <c r="O217" s="82">
        <v>1</v>
      </c>
      <c r="P217" s="82">
        <v>6</v>
      </c>
      <c r="Q217" s="83" t="s">
        <v>348</v>
      </c>
      <c r="R217" s="83" t="s">
        <v>757</v>
      </c>
      <c r="S217" s="83" t="s">
        <v>889</v>
      </c>
      <c r="T217" s="83"/>
      <c r="U217" s="79" t="s">
        <v>653</v>
      </c>
      <c r="V217" s="79" t="s">
        <v>351</v>
      </c>
      <c r="W217" s="84"/>
      <c r="X217" s="85">
        <v>1.3</v>
      </c>
      <c r="Y217" s="86">
        <v>6.8640000000000003E-3</v>
      </c>
      <c r="Z217" s="80" t="str">
        <f t="shared" si="26"/>
        <v/>
      </c>
      <c r="AA217" s="80" t="str">
        <f t="shared" si="27"/>
        <v/>
      </c>
      <c r="AB217" s="87" t="str">
        <f t="shared" si="28"/>
        <v/>
      </c>
    </row>
    <row r="218" spans="1:28" s="88" customFormat="1" ht="75" customHeight="1" x14ac:dyDescent="0.2">
      <c r="A218" s="76" t="s">
        <v>901</v>
      </c>
      <c r="B218" s="77" t="s">
        <v>902</v>
      </c>
      <c r="C218" s="129" t="s">
        <v>890</v>
      </c>
      <c r="D218" s="128"/>
      <c r="E218" s="78"/>
      <c r="F218" s="79" t="s">
        <v>39</v>
      </c>
      <c r="G218" s="80">
        <v>40253.660000000003</v>
      </c>
      <c r="H218" s="80">
        <v>33544.720000000001</v>
      </c>
      <c r="I218" s="80">
        <f t="shared" si="22"/>
        <v>25762.342400000001</v>
      </c>
      <c r="J218" s="80">
        <f t="shared" si="23"/>
        <v>30190.245000000003</v>
      </c>
      <c r="K218" s="81">
        <f t="shared" si="24"/>
        <v>25762.342400000001</v>
      </c>
      <c r="L218" s="81">
        <f t="shared" si="25"/>
        <v>21468.620800000001</v>
      </c>
      <c r="M218" s="80" t="s">
        <v>1187</v>
      </c>
      <c r="N218" s="82">
        <v>6</v>
      </c>
      <c r="O218" s="82">
        <v>1</v>
      </c>
      <c r="P218" s="82">
        <v>6</v>
      </c>
      <c r="Q218" s="83" t="s">
        <v>348</v>
      </c>
      <c r="R218" s="83" t="s">
        <v>757</v>
      </c>
      <c r="S218" s="83" t="s">
        <v>889</v>
      </c>
      <c r="T218" s="83"/>
      <c r="U218" s="79" t="s">
        <v>653</v>
      </c>
      <c r="V218" s="79" t="s">
        <v>351</v>
      </c>
      <c r="W218" s="84"/>
      <c r="X218" s="85">
        <v>1.3</v>
      </c>
      <c r="Y218" s="86">
        <v>6.8640000000000003E-3</v>
      </c>
      <c r="Z218" s="80" t="str">
        <f t="shared" si="26"/>
        <v/>
      </c>
      <c r="AA218" s="80" t="str">
        <f t="shared" si="27"/>
        <v/>
      </c>
      <c r="AB218" s="87" t="str">
        <f t="shared" si="28"/>
        <v/>
      </c>
    </row>
    <row r="219" spans="1:28" s="88" customFormat="1" ht="75" customHeight="1" x14ac:dyDescent="0.2">
      <c r="A219" s="76" t="s">
        <v>903</v>
      </c>
      <c r="B219" s="77" t="s">
        <v>904</v>
      </c>
      <c r="C219" s="129" t="s">
        <v>890</v>
      </c>
      <c r="D219" s="128"/>
      <c r="E219" s="78"/>
      <c r="F219" s="79" t="s">
        <v>39</v>
      </c>
      <c r="G219" s="80">
        <v>19189.38</v>
      </c>
      <c r="H219" s="80">
        <v>15991.15</v>
      </c>
      <c r="I219" s="80">
        <f t="shared" si="22"/>
        <v>12281.2032</v>
      </c>
      <c r="J219" s="80">
        <f t="shared" si="23"/>
        <v>14392.035</v>
      </c>
      <c r="K219" s="81">
        <f t="shared" si="24"/>
        <v>12281.203200000002</v>
      </c>
      <c r="L219" s="81">
        <f t="shared" si="25"/>
        <v>10234.335999999999</v>
      </c>
      <c r="M219" s="80" t="s">
        <v>1187</v>
      </c>
      <c r="N219" s="82">
        <v>6</v>
      </c>
      <c r="O219" s="82">
        <v>1</v>
      </c>
      <c r="P219" s="82">
        <v>6</v>
      </c>
      <c r="Q219" s="83" t="s">
        <v>348</v>
      </c>
      <c r="R219" s="83" t="s">
        <v>757</v>
      </c>
      <c r="S219" s="83" t="s">
        <v>889</v>
      </c>
      <c r="T219" s="83"/>
      <c r="U219" s="79" t="s">
        <v>653</v>
      </c>
      <c r="V219" s="79" t="s">
        <v>351</v>
      </c>
      <c r="W219" s="84"/>
      <c r="X219" s="85">
        <v>1.3</v>
      </c>
      <c r="Y219" s="86">
        <v>6.8640000000000003E-3</v>
      </c>
      <c r="Z219" s="80" t="str">
        <f t="shared" si="26"/>
        <v/>
      </c>
      <c r="AA219" s="80" t="str">
        <f t="shared" si="27"/>
        <v/>
      </c>
      <c r="AB219" s="87" t="str">
        <f t="shared" si="28"/>
        <v/>
      </c>
    </row>
    <row r="220" spans="1:28" s="88" customFormat="1" ht="75" customHeight="1" x14ac:dyDescent="0.2">
      <c r="A220" s="76" t="s">
        <v>905</v>
      </c>
      <c r="B220" s="77" t="s">
        <v>906</v>
      </c>
      <c r="C220" s="129" t="s">
        <v>890</v>
      </c>
      <c r="D220" s="128"/>
      <c r="E220" s="78"/>
      <c r="F220" s="79" t="s">
        <v>39</v>
      </c>
      <c r="G220" s="80">
        <v>40253.660000000003</v>
      </c>
      <c r="H220" s="80">
        <v>33544.720000000001</v>
      </c>
      <c r="I220" s="80">
        <f t="shared" si="22"/>
        <v>25762.342400000001</v>
      </c>
      <c r="J220" s="80">
        <f t="shared" si="23"/>
        <v>30190.245000000003</v>
      </c>
      <c r="K220" s="81">
        <f t="shared" si="24"/>
        <v>25762.342400000001</v>
      </c>
      <c r="L220" s="81">
        <f t="shared" si="25"/>
        <v>21468.620800000001</v>
      </c>
      <c r="M220" s="80" t="s">
        <v>1187</v>
      </c>
      <c r="N220" s="82">
        <v>6</v>
      </c>
      <c r="O220" s="82">
        <v>1</v>
      </c>
      <c r="P220" s="82">
        <v>6</v>
      </c>
      <c r="Q220" s="83" t="s">
        <v>348</v>
      </c>
      <c r="R220" s="83" t="s">
        <v>757</v>
      </c>
      <c r="S220" s="83" t="s">
        <v>889</v>
      </c>
      <c r="T220" s="83"/>
      <c r="U220" s="79" t="s">
        <v>653</v>
      </c>
      <c r="V220" s="79" t="s">
        <v>351</v>
      </c>
      <c r="W220" s="84"/>
      <c r="X220" s="85">
        <v>1.3</v>
      </c>
      <c r="Y220" s="86">
        <v>6.8640000000000003E-3</v>
      </c>
      <c r="Z220" s="80" t="str">
        <f t="shared" si="26"/>
        <v/>
      </c>
      <c r="AA220" s="80" t="str">
        <f t="shared" si="27"/>
        <v/>
      </c>
      <c r="AB220" s="87" t="str">
        <f t="shared" si="28"/>
        <v/>
      </c>
    </row>
    <row r="221" spans="1:28" s="88" customFormat="1" ht="75" customHeight="1" x14ac:dyDescent="0.2">
      <c r="A221" s="76" t="s">
        <v>907</v>
      </c>
      <c r="B221" s="77" t="s">
        <v>908</v>
      </c>
      <c r="C221" s="129" t="s">
        <v>890</v>
      </c>
      <c r="D221" s="128"/>
      <c r="E221" s="78"/>
      <c r="F221" s="79" t="s">
        <v>39</v>
      </c>
      <c r="G221" s="80">
        <v>27670.46</v>
      </c>
      <c r="H221" s="80">
        <v>23058.720000000001</v>
      </c>
      <c r="I221" s="80">
        <f t="shared" si="22"/>
        <v>17709.094400000002</v>
      </c>
      <c r="J221" s="80">
        <f t="shared" si="23"/>
        <v>20752.845000000001</v>
      </c>
      <c r="K221" s="81">
        <f t="shared" si="24"/>
        <v>17709.094399999998</v>
      </c>
      <c r="L221" s="81">
        <f t="shared" si="25"/>
        <v>14757.580800000002</v>
      </c>
      <c r="M221" s="80" t="s">
        <v>1187</v>
      </c>
      <c r="N221" s="82">
        <v>6</v>
      </c>
      <c r="O221" s="82">
        <v>1</v>
      </c>
      <c r="P221" s="82">
        <v>6</v>
      </c>
      <c r="Q221" s="83" t="s">
        <v>348</v>
      </c>
      <c r="R221" s="83" t="s">
        <v>757</v>
      </c>
      <c r="S221" s="83" t="s">
        <v>889</v>
      </c>
      <c r="T221" s="83"/>
      <c r="U221" s="79" t="s">
        <v>653</v>
      </c>
      <c r="V221" s="79" t="s">
        <v>351</v>
      </c>
      <c r="W221" s="84"/>
      <c r="X221" s="85">
        <v>1.6</v>
      </c>
      <c r="Y221" s="86">
        <v>9.672E-3</v>
      </c>
      <c r="Z221" s="80" t="str">
        <f t="shared" si="26"/>
        <v/>
      </c>
      <c r="AA221" s="80" t="str">
        <f t="shared" si="27"/>
        <v/>
      </c>
      <c r="AB221" s="87" t="str">
        <f t="shared" si="28"/>
        <v/>
      </c>
    </row>
    <row r="222" spans="1:28" s="88" customFormat="1" ht="75" customHeight="1" x14ac:dyDescent="0.2">
      <c r="A222" s="76" t="s">
        <v>909</v>
      </c>
      <c r="B222" s="77" t="s">
        <v>910</v>
      </c>
      <c r="C222" s="129" t="s">
        <v>890</v>
      </c>
      <c r="D222" s="128"/>
      <c r="E222" s="78"/>
      <c r="F222" s="79" t="s">
        <v>39</v>
      </c>
      <c r="G222" s="80">
        <v>27670.46</v>
      </c>
      <c r="H222" s="80">
        <v>23058.720000000001</v>
      </c>
      <c r="I222" s="80">
        <f t="shared" si="22"/>
        <v>17709.094400000002</v>
      </c>
      <c r="J222" s="80">
        <f t="shared" si="23"/>
        <v>20752.845000000001</v>
      </c>
      <c r="K222" s="81">
        <f t="shared" si="24"/>
        <v>17709.094399999998</v>
      </c>
      <c r="L222" s="81">
        <f t="shared" si="25"/>
        <v>14757.580800000002</v>
      </c>
      <c r="M222" s="80" t="s">
        <v>1187</v>
      </c>
      <c r="N222" s="82">
        <v>6</v>
      </c>
      <c r="O222" s="82">
        <v>1</v>
      </c>
      <c r="P222" s="82">
        <v>6</v>
      </c>
      <c r="Q222" s="83" t="s">
        <v>348</v>
      </c>
      <c r="R222" s="83" t="s">
        <v>757</v>
      </c>
      <c r="S222" s="83" t="s">
        <v>889</v>
      </c>
      <c r="T222" s="83"/>
      <c r="U222" s="79" t="s">
        <v>653</v>
      </c>
      <c r="V222" s="79" t="s">
        <v>351</v>
      </c>
      <c r="W222" s="84"/>
      <c r="X222" s="85">
        <v>1.6</v>
      </c>
      <c r="Y222" s="86">
        <v>9.672E-3</v>
      </c>
      <c r="Z222" s="80" t="str">
        <f t="shared" si="26"/>
        <v/>
      </c>
      <c r="AA222" s="80" t="str">
        <f t="shared" si="27"/>
        <v/>
      </c>
      <c r="AB222" s="87" t="str">
        <f t="shared" si="28"/>
        <v/>
      </c>
    </row>
    <row r="223" spans="1:28" s="88" customFormat="1" ht="75" customHeight="1" x14ac:dyDescent="0.2">
      <c r="A223" s="76" t="s">
        <v>911</v>
      </c>
      <c r="B223" s="77" t="s">
        <v>912</v>
      </c>
      <c r="C223" s="129" t="s">
        <v>890</v>
      </c>
      <c r="D223" s="128"/>
      <c r="E223" s="78"/>
      <c r="F223" s="79" t="s">
        <v>39</v>
      </c>
      <c r="G223" s="80">
        <v>49061.9</v>
      </c>
      <c r="H223" s="80">
        <v>40884.92</v>
      </c>
      <c r="I223" s="80">
        <f t="shared" si="22"/>
        <v>31399.616000000002</v>
      </c>
      <c r="J223" s="80">
        <f t="shared" si="23"/>
        <v>36796.425000000003</v>
      </c>
      <c r="K223" s="81">
        <f t="shared" si="24"/>
        <v>31399.616000000002</v>
      </c>
      <c r="L223" s="81">
        <f t="shared" si="25"/>
        <v>26166.3488</v>
      </c>
      <c r="M223" s="80" t="s">
        <v>1187</v>
      </c>
      <c r="N223" s="82">
        <v>6</v>
      </c>
      <c r="O223" s="82">
        <v>1</v>
      </c>
      <c r="P223" s="82">
        <v>6</v>
      </c>
      <c r="Q223" s="83" t="s">
        <v>348</v>
      </c>
      <c r="R223" s="83" t="s">
        <v>757</v>
      </c>
      <c r="S223" s="83" t="s">
        <v>889</v>
      </c>
      <c r="T223" s="83"/>
      <c r="U223" s="79" t="s">
        <v>653</v>
      </c>
      <c r="V223" s="79" t="s">
        <v>351</v>
      </c>
      <c r="W223" s="84"/>
      <c r="X223" s="85">
        <v>1.6</v>
      </c>
      <c r="Y223" s="86">
        <v>9.672E-3</v>
      </c>
      <c r="Z223" s="80" t="str">
        <f t="shared" si="26"/>
        <v/>
      </c>
      <c r="AA223" s="80" t="str">
        <f t="shared" si="27"/>
        <v/>
      </c>
      <c r="AB223" s="87" t="str">
        <f t="shared" si="28"/>
        <v/>
      </c>
    </row>
    <row r="224" spans="1:28" s="88" customFormat="1" ht="75" customHeight="1" x14ac:dyDescent="0.2">
      <c r="A224" s="76" t="s">
        <v>913</v>
      </c>
      <c r="B224" s="77" t="s">
        <v>914</v>
      </c>
      <c r="C224" s="129" t="s">
        <v>917</v>
      </c>
      <c r="D224" s="128"/>
      <c r="E224" s="78"/>
      <c r="F224" s="79" t="s">
        <v>39</v>
      </c>
      <c r="G224" s="80">
        <v>936.53</v>
      </c>
      <c r="H224" s="80">
        <v>780.44</v>
      </c>
      <c r="I224" s="80">
        <f t="shared" si="22"/>
        <v>599.37919999999997</v>
      </c>
      <c r="J224" s="80">
        <f t="shared" si="23"/>
        <v>702.39750000000004</v>
      </c>
      <c r="K224" s="81">
        <f t="shared" si="24"/>
        <v>599.37919999999997</v>
      </c>
      <c r="L224" s="81">
        <f t="shared" si="25"/>
        <v>499.48160000000007</v>
      </c>
      <c r="M224" s="80" t="s">
        <v>1187</v>
      </c>
      <c r="N224" s="82">
        <v>1</v>
      </c>
      <c r="O224" s="82">
        <v>1</v>
      </c>
      <c r="P224" s="82">
        <v>20</v>
      </c>
      <c r="Q224" s="83" t="s">
        <v>348</v>
      </c>
      <c r="R224" s="83" t="s">
        <v>915</v>
      </c>
      <c r="S224" s="83" t="s">
        <v>916</v>
      </c>
      <c r="T224" s="83"/>
      <c r="U224" s="79" t="s">
        <v>40</v>
      </c>
      <c r="V224" s="79" t="s">
        <v>351</v>
      </c>
      <c r="W224" s="84"/>
      <c r="X224" s="85">
        <v>0.48899999999999999</v>
      </c>
      <c r="Y224" s="86">
        <v>1.7799999999999999E-3</v>
      </c>
      <c r="Z224" s="80" t="str">
        <f t="shared" si="26"/>
        <v/>
      </c>
      <c r="AA224" s="80" t="str">
        <f t="shared" si="27"/>
        <v/>
      </c>
      <c r="AB224" s="87" t="str">
        <f t="shared" si="28"/>
        <v/>
      </c>
    </row>
    <row r="225" spans="1:28" s="88" customFormat="1" ht="75" customHeight="1" x14ac:dyDescent="0.2">
      <c r="A225" s="76" t="s">
        <v>918</v>
      </c>
      <c r="B225" s="77" t="s">
        <v>919</v>
      </c>
      <c r="C225" s="129" t="s">
        <v>920</v>
      </c>
      <c r="D225" s="128"/>
      <c r="E225" s="78"/>
      <c r="F225" s="79" t="s">
        <v>39</v>
      </c>
      <c r="G225" s="80">
        <v>1239.3</v>
      </c>
      <c r="H225" s="80">
        <v>1032.75</v>
      </c>
      <c r="I225" s="80">
        <f t="shared" si="22"/>
        <v>793.15200000000004</v>
      </c>
      <c r="J225" s="80">
        <f t="shared" si="23"/>
        <v>929.47499999999991</v>
      </c>
      <c r="K225" s="81">
        <f t="shared" si="24"/>
        <v>793.15200000000004</v>
      </c>
      <c r="L225" s="81">
        <f t="shared" si="25"/>
        <v>660.96</v>
      </c>
      <c r="M225" s="80" t="s">
        <v>1187</v>
      </c>
      <c r="N225" s="82">
        <v>1</v>
      </c>
      <c r="O225" s="82">
        <v>1</v>
      </c>
      <c r="P225" s="82">
        <v>20</v>
      </c>
      <c r="Q225" s="83" t="s">
        <v>348</v>
      </c>
      <c r="R225" s="83" t="s">
        <v>915</v>
      </c>
      <c r="S225" s="83" t="s">
        <v>916</v>
      </c>
      <c r="T225" s="83"/>
      <c r="U225" s="79" t="s">
        <v>40</v>
      </c>
      <c r="V225" s="79" t="s">
        <v>351</v>
      </c>
      <c r="W225" s="84"/>
      <c r="X225" s="85">
        <v>0.48299999999999998</v>
      </c>
      <c r="Y225" s="86">
        <v>1.848E-3</v>
      </c>
      <c r="Z225" s="80" t="str">
        <f t="shared" si="26"/>
        <v/>
      </c>
      <c r="AA225" s="80" t="str">
        <f t="shared" si="27"/>
        <v/>
      </c>
      <c r="AB225" s="87" t="str">
        <f t="shared" si="28"/>
        <v/>
      </c>
    </row>
    <row r="226" spans="1:28" s="88" customFormat="1" ht="75" customHeight="1" x14ac:dyDescent="0.2">
      <c r="A226" s="76" t="s">
        <v>921</v>
      </c>
      <c r="B226" s="77" t="s">
        <v>922</v>
      </c>
      <c r="C226" s="129" t="s">
        <v>923</v>
      </c>
      <c r="D226" s="128"/>
      <c r="E226" s="78"/>
      <c r="F226" s="79" t="s">
        <v>39</v>
      </c>
      <c r="G226" s="80">
        <v>1215</v>
      </c>
      <c r="H226" s="80">
        <v>1012.5</v>
      </c>
      <c r="I226" s="80">
        <f t="shared" si="22"/>
        <v>777.6</v>
      </c>
      <c r="J226" s="80">
        <f t="shared" si="23"/>
        <v>911.25</v>
      </c>
      <c r="K226" s="81">
        <f t="shared" si="24"/>
        <v>777.6</v>
      </c>
      <c r="L226" s="81">
        <f t="shared" si="25"/>
        <v>648</v>
      </c>
      <c r="M226" s="80" t="s">
        <v>1187</v>
      </c>
      <c r="N226" s="82">
        <v>1</v>
      </c>
      <c r="O226" s="82">
        <v>1</v>
      </c>
      <c r="P226" s="82">
        <v>20</v>
      </c>
      <c r="Q226" s="83" t="s">
        <v>348</v>
      </c>
      <c r="R226" s="83" t="s">
        <v>915</v>
      </c>
      <c r="S226" s="83" t="s">
        <v>916</v>
      </c>
      <c r="T226" s="83"/>
      <c r="U226" s="79" t="s">
        <v>40</v>
      </c>
      <c r="V226" s="79" t="s">
        <v>351</v>
      </c>
      <c r="W226" s="84"/>
      <c r="X226" s="85">
        <v>0.47299999999999998</v>
      </c>
      <c r="Y226" s="86">
        <v>1.853E-3</v>
      </c>
      <c r="Z226" s="80" t="str">
        <f t="shared" si="26"/>
        <v/>
      </c>
      <c r="AA226" s="80" t="str">
        <f t="shared" si="27"/>
        <v/>
      </c>
      <c r="AB226" s="87" t="str">
        <f t="shared" si="28"/>
        <v/>
      </c>
    </row>
    <row r="227" spans="1:28" s="88" customFormat="1" ht="75" customHeight="1" x14ac:dyDescent="0.2">
      <c r="A227" s="76" t="s">
        <v>924</v>
      </c>
      <c r="B227" s="77" t="s">
        <v>925</v>
      </c>
      <c r="C227" s="129" t="s">
        <v>926</v>
      </c>
      <c r="D227" s="128"/>
      <c r="E227" s="78"/>
      <c r="F227" s="79" t="s">
        <v>39</v>
      </c>
      <c r="G227" s="80">
        <v>1229.0999999999999</v>
      </c>
      <c r="H227" s="80">
        <v>1024.25</v>
      </c>
      <c r="I227" s="80">
        <f t="shared" si="22"/>
        <v>786.62399999999991</v>
      </c>
      <c r="J227" s="80">
        <f t="shared" si="23"/>
        <v>921.82499999999993</v>
      </c>
      <c r="K227" s="81">
        <f t="shared" si="24"/>
        <v>786.62399999999991</v>
      </c>
      <c r="L227" s="81">
        <f t="shared" si="25"/>
        <v>655.52</v>
      </c>
      <c r="M227" s="80" t="s">
        <v>1187</v>
      </c>
      <c r="N227" s="82">
        <v>1</v>
      </c>
      <c r="O227" s="82">
        <v>1</v>
      </c>
      <c r="P227" s="82">
        <v>20</v>
      </c>
      <c r="Q227" s="83" t="s">
        <v>348</v>
      </c>
      <c r="R227" s="83" t="s">
        <v>915</v>
      </c>
      <c r="S227" s="83" t="s">
        <v>916</v>
      </c>
      <c r="T227" s="83"/>
      <c r="U227" s="79" t="s">
        <v>40</v>
      </c>
      <c r="V227" s="79" t="s">
        <v>351</v>
      </c>
      <c r="W227" s="84"/>
      <c r="X227" s="85">
        <v>0.56699999999999995</v>
      </c>
      <c r="Y227" s="86">
        <v>1.802E-3</v>
      </c>
      <c r="Z227" s="80" t="str">
        <f t="shared" si="26"/>
        <v/>
      </c>
      <c r="AA227" s="80" t="str">
        <f t="shared" si="27"/>
        <v/>
      </c>
      <c r="AB227" s="87" t="str">
        <f t="shared" si="28"/>
        <v/>
      </c>
    </row>
    <row r="228" spans="1:28" s="88" customFormat="1" ht="75" customHeight="1" x14ac:dyDescent="0.2">
      <c r="A228" s="76" t="s">
        <v>927</v>
      </c>
      <c r="B228" s="77" t="s">
        <v>928</v>
      </c>
      <c r="C228" s="129" t="s">
        <v>929</v>
      </c>
      <c r="D228" s="128"/>
      <c r="E228" s="78"/>
      <c r="F228" s="79" t="s">
        <v>39</v>
      </c>
      <c r="G228" s="80">
        <v>1177.08</v>
      </c>
      <c r="H228" s="80">
        <v>980.9</v>
      </c>
      <c r="I228" s="80">
        <f t="shared" si="22"/>
        <v>753.33119999999997</v>
      </c>
      <c r="J228" s="80">
        <f t="shared" si="23"/>
        <v>882.81</v>
      </c>
      <c r="K228" s="81">
        <f t="shared" si="24"/>
        <v>753.33119999999997</v>
      </c>
      <c r="L228" s="81">
        <f t="shared" si="25"/>
        <v>627.77599999999995</v>
      </c>
      <c r="M228" s="80" t="s">
        <v>1187</v>
      </c>
      <c r="N228" s="82">
        <v>1</v>
      </c>
      <c r="O228" s="82">
        <v>1</v>
      </c>
      <c r="P228" s="82">
        <v>20</v>
      </c>
      <c r="Q228" s="83" t="s">
        <v>348</v>
      </c>
      <c r="R228" s="83" t="s">
        <v>915</v>
      </c>
      <c r="S228" s="83" t="s">
        <v>916</v>
      </c>
      <c r="T228" s="83"/>
      <c r="U228" s="79" t="s">
        <v>40</v>
      </c>
      <c r="V228" s="79" t="s">
        <v>351</v>
      </c>
      <c r="W228" s="84"/>
      <c r="X228" s="85">
        <v>0.53200000000000003</v>
      </c>
      <c r="Y228" s="86">
        <v>1.719E-3</v>
      </c>
      <c r="Z228" s="80" t="str">
        <f t="shared" si="26"/>
        <v/>
      </c>
      <c r="AA228" s="80" t="str">
        <f t="shared" si="27"/>
        <v/>
      </c>
      <c r="AB228" s="87" t="str">
        <f t="shared" si="28"/>
        <v/>
      </c>
    </row>
    <row r="229" spans="1:28" s="88" customFormat="1" ht="75" customHeight="1" x14ac:dyDescent="0.2">
      <c r="A229" s="76" t="s">
        <v>930</v>
      </c>
      <c r="B229" s="77" t="s">
        <v>931</v>
      </c>
      <c r="C229" s="129" t="s">
        <v>933</v>
      </c>
      <c r="D229" s="128"/>
      <c r="E229" s="78"/>
      <c r="F229" s="79" t="s">
        <v>39</v>
      </c>
      <c r="G229" s="80">
        <v>3781.97</v>
      </c>
      <c r="H229" s="80">
        <v>3151.64</v>
      </c>
      <c r="I229" s="80">
        <f t="shared" si="22"/>
        <v>2420.4607999999998</v>
      </c>
      <c r="J229" s="80">
        <f t="shared" si="23"/>
        <v>2836.4775</v>
      </c>
      <c r="K229" s="81">
        <f t="shared" si="24"/>
        <v>2420.4607999999998</v>
      </c>
      <c r="L229" s="81">
        <f t="shared" si="25"/>
        <v>2017.0496000000001</v>
      </c>
      <c r="M229" s="80" t="s">
        <v>1187</v>
      </c>
      <c r="N229" s="82">
        <v>1</v>
      </c>
      <c r="O229" s="82">
        <v>1</v>
      </c>
      <c r="P229" s="82">
        <v>20</v>
      </c>
      <c r="Q229" s="83" t="s">
        <v>348</v>
      </c>
      <c r="R229" s="83" t="s">
        <v>915</v>
      </c>
      <c r="S229" s="83" t="s">
        <v>932</v>
      </c>
      <c r="T229" s="83"/>
      <c r="U229" s="79" t="s">
        <v>576</v>
      </c>
      <c r="V229" s="79" t="s">
        <v>351</v>
      </c>
      <c r="W229" s="84"/>
      <c r="X229" s="85">
        <v>0.39600000000000002</v>
      </c>
      <c r="Y229" s="86">
        <v>1.6230000000000001E-3</v>
      </c>
      <c r="Z229" s="80" t="str">
        <f t="shared" si="26"/>
        <v/>
      </c>
      <c r="AA229" s="80" t="str">
        <f t="shared" si="27"/>
        <v/>
      </c>
      <c r="AB229" s="87" t="str">
        <f t="shared" si="28"/>
        <v/>
      </c>
    </row>
    <row r="230" spans="1:28" s="88" customFormat="1" ht="75" customHeight="1" x14ac:dyDescent="0.2">
      <c r="A230" s="76" t="s">
        <v>934</v>
      </c>
      <c r="B230" s="77" t="s">
        <v>935</v>
      </c>
      <c r="C230" s="129" t="s">
        <v>936</v>
      </c>
      <c r="D230" s="128"/>
      <c r="E230" s="78"/>
      <c r="F230" s="79" t="s">
        <v>39</v>
      </c>
      <c r="G230" s="80">
        <v>4214.1499999999996</v>
      </c>
      <c r="H230" s="80">
        <v>3511.79</v>
      </c>
      <c r="I230" s="80">
        <f t="shared" si="22"/>
        <v>2697.0559999999996</v>
      </c>
      <c r="J230" s="80">
        <f t="shared" si="23"/>
        <v>3160.6124999999997</v>
      </c>
      <c r="K230" s="81">
        <f t="shared" si="24"/>
        <v>2697.056</v>
      </c>
      <c r="L230" s="81">
        <f t="shared" si="25"/>
        <v>2247.5455999999999</v>
      </c>
      <c r="M230" s="80" t="s">
        <v>1187</v>
      </c>
      <c r="N230" s="82">
        <v>1</v>
      </c>
      <c r="O230" s="82">
        <v>1</v>
      </c>
      <c r="P230" s="82">
        <v>20</v>
      </c>
      <c r="Q230" s="83" t="s">
        <v>348</v>
      </c>
      <c r="R230" s="83" t="s">
        <v>915</v>
      </c>
      <c r="S230" s="83" t="s">
        <v>932</v>
      </c>
      <c r="T230" s="83"/>
      <c r="U230" s="79" t="s">
        <v>576</v>
      </c>
      <c r="V230" s="79" t="s">
        <v>351</v>
      </c>
      <c r="W230" s="84"/>
      <c r="X230" s="85">
        <v>0.39500000000000002</v>
      </c>
      <c r="Y230" s="86">
        <v>1.5870000000000001E-3</v>
      </c>
      <c r="Z230" s="80" t="str">
        <f t="shared" si="26"/>
        <v/>
      </c>
      <c r="AA230" s="80" t="str">
        <f t="shared" si="27"/>
        <v/>
      </c>
      <c r="AB230" s="87" t="str">
        <f t="shared" si="28"/>
        <v/>
      </c>
    </row>
    <row r="231" spans="1:28" s="88" customFormat="1" ht="75" customHeight="1" x14ac:dyDescent="0.2">
      <c r="A231" s="76" t="s">
        <v>937</v>
      </c>
      <c r="B231" s="77" t="s">
        <v>938</v>
      </c>
      <c r="C231" s="129" t="s">
        <v>939</v>
      </c>
      <c r="D231" s="128"/>
      <c r="E231" s="78"/>
      <c r="F231" s="79" t="s">
        <v>39</v>
      </c>
      <c r="G231" s="80">
        <v>4923.1499999999996</v>
      </c>
      <c r="H231" s="80">
        <v>4102.63</v>
      </c>
      <c r="I231" s="80">
        <f t="shared" si="22"/>
        <v>3150.8159999999998</v>
      </c>
      <c r="J231" s="80">
        <f t="shared" si="23"/>
        <v>3692.3624999999997</v>
      </c>
      <c r="K231" s="81">
        <f t="shared" si="24"/>
        <v>3150.8159999999998</v>
      </c>
      <c r="L231" s="81">
        <f t="shared" si="25"/>
        <v>2625.6831999999999</v>
      </c>
      <c r="M231" s="80" t="s">
        <v>1187</v>
      </c>
      <c r="N231" s="82">
        <v>1</v>
      </c>
      <c r="O231" s="82">
        <v>1</v>
      </c>
      <c r="P231" s="82">
        <v>10</v>
      </c>
      <c r="Q231" s="83" t="s">
        <v>348</v>
      </c>
      <c r="R231" s="83" t="s">
        <v>915</v>
      </c>
      <c r="S231" s="83" t="s">
        <v>932</v>
      </c>
      <c r="T231" s="83"/>
      <c r="U231" s="79" t="s">
        <v>576</v>
      </c>
      <c r="V231" s="79" t="s">
        <v>351</v>
      </c>
      <c r="W231" s="84"/>
      <c r="X231" s="85">
        <v>0.63500000000000001</v>
      </c>
      <c r="Y231" s="86">
        <v>3.4350000000000001E-3</v>
      </c>
      <c r="Z231" s="80" t="str">
        <f t="shared" si="26"/>
        <v/>
      </c>
      <c r="AA231" s="80" t="str">
        <f t="shared" si="27"/>
        <v/>
      </c>
      <c r="AB231" s="87" t="str">
        <f t="shared" si="28"/>
        <v/>
      </c>
    </row>
    <row r="232" spans="1:28" s="88" customFormat="1" ht="75" customHeight="1" x14ac:dyDescent="0.2">
      <c r="A232" s="76" t="s">
        <v>940</v>
      </c>
      <c r="B232" s="77" t="s">
        <v>941</v>
      </c>
      <c r="C232" s="129" t="s">
        <v>939</v>
      </c>
      <c r="D232" s="128"/>
      <c r="E232" s="78"/>
      <c r="F232" s="79" t="s">
        <v>39</v>
      </c>
      <c r="G232" s="80">
        <v>5171.75</v>
      </c>
      <c r="H232" s="80">
        <v>4309.79</v>
      </c>
      <c r="I232" s="80">
        <f t="shared" si="22"/>
        <v>3309.92</v>
      </c>
      <c r="J232" s="80">
        <f t="shared" si="23"/>
        <v>3878.8125</v>
      </c>
      <c r="K232" s="81">
        <f t="shared" si="24"/>
        <v>3309.92</v>
      </c>
      <c r="L232" s="81">
        <f t="shared" si="25"/>
        <v>2758.2656000000002</v>
      </c>
      <c r="M232" s="80" t="s">
        <v>1187</v>
      </c>
      <c r="N232" s="82">
        <v>1</v>
      </c>
      <c r="O232" s="82">
        <v>1</v>
      </c>
      <c r="P232" s="82">
        <v>10</v>
      </c>
      <c r="Q232" s="83" t="s">
        <v>348</v>
      </c>
      <c r="R232" s="83" t="s">
        <v>915</v>
      </c>
      <c r="S232" s="83" t="s">
        <v>932</v>
      </c>
      <c r="T232" s="83"/>
      <c r="U232" s="79" t="s">
        <v>576</v>
      </c>
      <c r="V232" s="79" t="s">
        <v>351</v>
      </c>
      <c r="W232" s="84"/>
      <c r="X232" s="85">
        <v>0.63600000000000001</v>
      </c>
      <c r="Y232" s="86">
        <v>3.3760000000000001E-3</v>
      </c>
      <c r="Z232" s="80" t="str">
        <f t="shared" si="26"/>
        <v/>
      </c>
      <c r="AA232" s="80" t="str">
        <f t="shared" si="27"/>
        <v/>
      </c>
      <c r="AB232" s="87" t="str">
        <f t="shared" si="28"/>
        <v/>
      </c>
    </row>
    <row r="233" spans="1:28" s="88" customFormat="1" ht="75" customHeight="1" x14ac:dyDescent="0.2">
      <c r="A233" s="76" t="s">
        <v>942</v>
      </c>
      <c r="B233" s="77" t="s">
        <v>943</v>
      </c>
      <c r="C233" s="129" t="s">
        <v>945</v>
      </c>
      <c r="D233" s="128"/>
      <c r="E233" s="78"/>
      <c r="F233" s="79" t="s">
        <v>39</v>
      </c>
      <c r="G233" s="80">
        <v>6817.84</v>
      </c>
      <c r="H233" s="80">
        <v>5681.53</v>
      </c>
      <c r="I233" s="80">
        <f t="shared" si="22"/>
        <v>4363.4176000000007</v>
      </c>
      <c r="J233" s="80">
        <f t="shared" si="23"/>
        <v>5113.38</v>
      </c>
      <c r="K233" s="81">
        <f t="shared" si="24"/>
        <v>4363.4175999999998</v>
      </c>
      <c r="L233" s="81">
        <f t="shared" si="25"/>
        <v>3636.1792</v>
      </c>
      <c r="M233" s="80" t="s">
        <v>1187</v>
      </c>
      <c r="N233" s="82">
        <v>1</v>
      </c>
      <c r="O233" s="82">
        <v>1</v>
      </c>
      <c r="P233" s="82">
        <v>20</v>
      </c>
      <c r="Q233" s="83" t="s">
        <v>348</v>
      </c>
      <c r="R233" s="83" t="s">
        <v>915</v>
      </c>
      <c r="S233" s="83" t="s">
        <v>944</v>
      </c>
      <c r="T233" s="83"/>
      <c r="U233" s="79" t="s">
        <v>40</v>
      </c>
      <c r="V233" s="79" t="s">
        <v>351</v>
      </c>
      <c r="W233" s="84"/>
      <c r="X233" s="85">
        <v>0.28299999999999997</v>
      </c>
      <c r="Y233" s="86">
        <v>6.7500000000000004E-4</v>
      </c>
      <c r="Z233" s="80" t="str">
        <f t="shared" si="26"/>
        <v/>
      </c>
      <c r="AA233" s="80" t="str">
        <f t="shared" si="27"/>
        <v/>
      </c>
      <c r="AB233" s="87" t="str">
        <f t="shared" si="28"/>
        <v/>
      </c>
    </row>
    <row r="234" spans="1:28" s="88" customFormat="1" ht="75" customHeight="1" x14ac:dyDescent="0.2">
      <c r="A234" s="76" t="s">
        <v>946</v>
      </c>
      <c r="B234" s="77" t="s">
        <v>947</v>
      </c>
      <c r="C234" s="129" t="s">
        <v>948</v>
      </c>
      <c r="D234" s="128"/>
      <c r="E234" s="78"/>
      <c r="F234" s="79" t="s">
        <v>39</v>
      </c>
      <c r="G234" s="80">
        <v>13100.94</v>
      </c>
      <c r="H234" s="80">
        <v>10917.45</v>
      </c>
      <c r="I234" s="80">
        <f t="shared" si="22"/>
        <v>8384.6016</v>
      </c>
      <c r="J234" s="80">
        <f t="shared" si="23"/>
        <v>9825.7049999999999</v>
      </c>
      <c r="K234" s="81">
        <f t="shared" si="24"/>
        <v>8384.6016</v>
      </c>
      <c r="L234" s="81">
        <f t="shared" si="25"/>
        <v>6987.1680000000006</v>
      </c>
      <c r="M234" s="80" t="s">
        <v>1187</v>
      </c>
      <c r="N234" s="82">
        <v>1</v>
      </c>
      <c r="O234" s="82">
        <v>1</v>
      </c>
      <c r="P234" s="82">
        <v>20</v>
      </c>
      <c r="Q234" s="83" t="s">
        <v>348</v>
      </c>
      <c r="R234" s="83" t="s">
        <v>915</v>
      </c>
      <c r="S234" s="83" t="s">
        <v>944</v>
      </c>
      <c r="T234" s="83"/>
      <c r="U234" s="79" t="s">
        <v>40</v>
      </c>
      <c r="V234" s="79" t="s">
        <v>351</v>
      </c>
      <c r="W234" s="84"/>
      <c r="X234" s="85">
        <v>0.64700000000000002</v>
      </c>
      <c r="Y234" s="86">
        <v>8.9999999999999998E-4</v>
      </c>
      <c r="Z234" s="80" t="str">
        <f t="shared" si="26"/>
        <v/>
      </c>
      <c r="AA234" s="80" t="str">
        <f t="shared" si="27"/>
        <v/>
      </c>
      <c r="AB234" s="87" t="str">
        <f t="shared" si="28"/>
        <v/>
      </c>
    </row>
    <row r="235" spans="1:28" s="88" customFormat="1" ht="75" customHeight="1" x14ac:dyDescent="0.2">
      <c r="A235" s="76" t="s">
        <v>949</v>
      </c>
      <c r="B235" s="77" t="s">
        <v>950</v>
      </c>
      <c r="C235" s="129" t="s">
        <v>952</v>
      </c>
      <c r="D235" s="128"/>
      <c r="E235" s="78"/>
      <c r="F235" s="79" t="s">
        <v>39</v>
      </c>
      <c r="G235" s="80">
        <v>63.57</v>
      </c>
      <c r="H235" s="80">
        <v>52.98</v>
      </c>
      <c r="I235" s="80">
        <f t="shared" si="22"/>
        <v>40.684799999999996</v>
      </c>
      <c r="J235" s="80">
        <f t="shared" si="23"/>
        <v>47.677500000000002</v>
      </c>
      <c r="K235" s="81">
        <f t="shared" si="24"/>
        <v>40.684800000000003</v>
      </c>
      <c r="L235" s="81">
        <f t="shared" si="25"/>
        <v>33.907199999999996</v>
      </c>
      <c r="M235" s="80" t="s">
        <v>1187</v>
      </c>
      <c r="N235" s="82">
        <v>1000</v>
      </c>
      <c r="O235" s="82">
        <v>1</v>
      </c>
      <c r="P235" s="82">
        <v>1000</v>
      </c>
      <c r="Q235" s="83" t="s">
        <v>348</v>
      </c>
      <c r="R235" s="83" t="s">
        <v>915</v>
      </c>
      <c r="S235" s="83" t="s">
        <v>951</v>
      </c>
      <c r="T235" s="83"/>
      <c r="U235" s="79" t="s">
        <v>653</v>
      </c>
      <c r="V235" s="79" t="s">
        <v>351</v>
      </c>
      <c r="W235" s="84"/>
      <c r="X235" s="85">
        <v>0.01</v>
      </c>
      <c r="Y235" s="86">
        <v>2.2799999999999999E-5</v>
      </c>
      <c r="Z235" s="80" t="str">
        <f t="shared" si="26"/>
        <v/>
      </c>
      <c r="AA235" s="80" t="str">
        <f t="shared" si="27"/>
        <v/>
      </c>
      <c r="AB235" s="87" t="str">
        <f t="shared" si="28"/>
        <v/>
      </c>
    </row>
    <row r="236" spans="1:28" s="88" customFormat="1" ht="75" customHeight="1" x14ac:dyDescent="0.2">
      <c r="A236" s="76" t="s">
        <v>953</v>
      </c>
      <c r="B236" s="77" t="s">
        <v>954</v>
      </c>
      <c r="C236" s="129" t="s">
        <v>952</v>
      </c>
      <c r="D236" s="128"/>
      <c r="E236" s="78"/>
      <c r="F236" s="79" t="s">
        <v>39</v>
      </c>
      <c r="G236" s="80">
        <v>79.489999999999995</v>
      </c>
      <c r="H236" s="80">
        <v>66.239999999999995</v>
      </c>
      <c r="I236" s="80">
        <f t="shared" si="22"/>
        <v>50.873599999999996</v>
      </c>
      <c r="J236" s="80">
        <f t="shared" si="23"/>
        <v>59.617499999999993</v>
      </c>
      <c r="K236" s="81">
        <f t="shared" si="24"/>
        <v>50.873599999999996</v>
      </c>
      <c r="L236" s="81">
        <f t="shared" si="25"/>
        <v>42.393599999999999</v>
      </c>
      <c r="M236" s="80" t="s">
        <v>1187</v>
      </c>
      <c r="N236" s="82">
        <v>1000</v>
      </c>
      <c r="O236" s="82">
        <v>1</v>
      </c>
      <c r="P236" s="82">
        <v>1000</v>
      </c>
      <c r="Q236" s="83" t="s">
        <v>348</v>
      </c>
      <c r="R236" s="83" t="s">
        <v>915</v>
      </c>
      <c r="S236" s="83" t="s">
        <v>951</v>
      </c>
      <c r="T236" s="83"/>
      <c r="U236" s="79" t="s">
        <v>653</v>
      </c>
      <c r="V236" s="79" t="s">
        <v>351</v>
      </c>
      <c r="W236" s="84"/>
      <c r="X236" s="85">
        <v>0.01</v>
      </c>
      <c r="Y236" s="86">
        <v>3.8399999999999998E-5</v>
      </c>
      <c r="Z236" s="80" t="str">
        <f t="shared" si="26"/>
        <v/>
      </c>
      <c r="AA236" s="80" t="str">
        <f t="shared" si="27"/>
        <v/>
      </c>
      <c r="AB236" s="87" t="str">
        <f t="shared" si="28"/>
        <v/>
      </c>
    </row>
    <row r="237" spans="1:28" s="88" customFormat="1" ht="75" customHeight="1" x14ac:dyDescent="0.2">
      <c r="A237" s="76" t="s">
        <v>955</v>
      </c>
      <c r="B237" s="77" t="s">
        <v>956</v>
      </c>
      <c r="C237" s="129" t="s">
        <v>957</v>
      </c>
      <c r="D237" s="128"/>
      <c r="E237" s="78"/>
      <c r="F237" s="79" t="s">
        <v>39</v>
      </c>
      <c r="G237" s="80">
        <v>63.57</v>
      </c>
      <c r="H237" s="80">
        <v>52.98</v>
      </c>
      <c r="I237" s="80">
        <f t="shared" si="22"/>
        <v>40.684799999999996</v>
      </c>
      <c r="J237" s="80">
        <f t="shared" si="23"/>
        <v>47.677500000000002</v>
      </c>
      <c r="K237" s="81">
        <f t="shared" si="24"/>
        <v>40.684800000000003</v>
      </c>
      <c r="L237" s="81">
        <f t="shared" si="25"/>
        <v>33.907199999999996</v>
      </c>
      <c r="M237" s="80" t="s">
        <v>1187</v>
      </c>
      <c r="N237" s="82">
        <v>1000</v>
      </c>
      <c r="O237" s="82">
        <v>1</v>
      </c>
      <c r="P237" s="82">
        <v>1000</v>
      </c>
      <c r="Q237" s="83" t="s">
        <v>348</v>
      </c>
      <c r="R237" s="83" t="s">
        <v>915</v>
      </c>
      <c r="S237" s="83" t="s">
        <v>951</v>
      </c>
      <c r="T237" s="83"/>
      <c r="U237" s="79" t="s">
        <v>653</v>
      </c>
      <c r="V237" s="79" t="s">
        <v>351</v>
      </c>
      <c r="W237" s="84"/>
      <c r="X237" s="85">
        <v>0.01</v>
      </c>
      <c r="Y237" s="86">
        <v>2.2799999999999999E-5</v>
      </c>
      <c r="Z237" s="80" t="str">
        <f t="shared" si="26"/>
        <v/>
      </c>
      <c r="AA237" s="80" t="str">
        <f t="shared" si="27"/>
        <v/>
      </c>
      <c r="AB237" s="87" t="str">
        <f t="shared" si="28"/>
        <v/>
      </c>
    </row>
    <row r="238" spans="1:28" s="88" customFormat="1" ht="75" customHeight="1" x14ac:dyDescent="0.2">
      <c r="A238" s="76" t="s">
        <v>958</v>
      </c>
      <c r="B238" s="77" t="s">
        <v>959</v>
      </c>
      <c r="C238" s="129" t="s">
        <v>957</v>
      </c>
      <c r="D238" s="128"/>
      <c r="E238" s="78"/>
      <c r="F238" s="79" t="s">
        <v>39</v>
      </c>
      <c r="G238" s="80">
        <v>77.930000000000007</v>
      </c>
      <c r="H238" s="80">
        <v>64.94</v>
      </c>
      <c r="I238" s="80">
        <f t="shared" si="22"/>
        <v>49.875200000000007</v>
      </c>
      <c r="J238" s="80">
        <f t="shared" si="23"/>
        <v>58.447500000000005</v>
      </c>
      <c r="K238" s="81">
        <f t="shared" si="24"/>
        <v>49.875200000000007</v>
      </c>
      <c r="L238" s="81">
        <f t="shared" si="25"/>
        <v>41.561599999999999</v>
      </c>
      <c r="M238" s="80" t="s">
        <v>1187</v>
      </c>
      <c r="N238" s="82">
        <v>1000</v>
      </c>
      <c r="O238" s="82">
        <v>1</v>
      </c>
      <c r="P238" s="82">
        <v>1000</v>
      </c>
      <c r="Q238" s="83" t="s">
        <v>348</v>
      </c>
      <c r="R238" s="83" t="s">
        <v>915</v>
      </c>
      <c r="S238" s="83" t="s">
        <v>951</v>
      </c>
      <c r="T238" s="83"/>
      <c r="U238" s="79" t="s">
        <v>653</v>
      </c>
      <c r="V238" s="79" t="s">
        <v>351</v>
      </c>
      <c r="W238" s="84"/>
      <c r="X238" s="85">
        <v>0.01</v>
      </c>
      <c r="Y238" s="86">
        <v>3.8399999999999998E-5</v>
      </c>
      <c r="Z238" s="80" t="str">
        <f t="shared" si="26"/>
        <v/>
      </c>
      <c r="AA238" s="80" t="str">
        <f t="shared" si="27"/>
        <v/>
      </c>
      <c r="AB238" s="87" t="str">
        <f t="shared" si="28"/>
        <v/>
      </c>
    </row>
    <row r="239" spans="1:28" s="88" customFormat="1" ht="75" customHeight="1" x14ac:dyDescent="0.2">
      <c r="A239" s="76" t="s">
        <v>960</v>
      </c>
      <c r="B239" s="77" t="s">
        <v>961</v>
      </c>
      <c r="C239" s="129" t="s">
        <v>962</v>
      </c>
      <c r="D239" s="128"/>
      <c r="E239" s="78"/>
      <c r="F239" s="79" t="s">
        <v>39</v>
      </c>
      <c r="G239" s="80">
        <v>63.57</v>
      </c>
      <c r="H239" s="80">
        <v>52.98</v>
      </c>
      <c r="I239" s="80">
        <f t="shared" si="22"/>
        <v>40.684799999999996</v>
      </c>
      <c r="J239" s="80">
        <f t="shared" si="23"/>
        <v>47.677500000000002</v>
      </c>
      <c r="K239" s="81">
        <f t="shared" si="24"/>
        <v>40.684800000000003</v>
      </c>
      <c r="L239" s="81">
        <f t="shared" si="25"/>
        <v>33.907199999999996</v>
      </c>
      <c r="M239" s="80" t="s">
        <v>1187</v>
      </c>
      <c r="N239" s="82">
        <v>1000</v>
      </c>
      <c r="O239" s="82">
        <v>1</v>
      </c>
      <c r="P239" s="82">
        <v>1000</v>
      </c>
      <c r="Q239" s="83" t="s">
        <v>348</v>
      </c>
      <c r="R239" s="83" t="s">
        <v>915</v>
      </c>
      <c r="S239" s="83" t="s">
        <v>951</v>
      </c>
      <c r="T239" s="83"/>
      <c r="U239" s="79" t="s">
        <v>653</v>
      </c>
      <c r="V239" s="79" t="s">
        <v>351</v>
      </c>
      <c r="W239" s="84"/>
      <c r="X239" s="85">
        <v>0.01</v>
      </c>
      <c r="Y239" s="86">
        <v>2.2799999999999999E-5</v>
      </c>
      <c r="Z239" s="80" t="str">
        <f t="shared" si="26"/>
        <v/>
      </c>
      <c r="AA239" s="80" t="str">
        <f t="shared" si="27"/>
        <v/>
      </c>
      <c r="AB239" s="87" t="str">
        <f t="shared" si="28"/>
        <v/>
      </c>
    </row>
    <row r="240" spans="1:28" s="88" customFormat="1" ht="75" customHeight="1" x14ac:dyDescent="0.2">
      <c r="A240" s="76" t="s">
        <v>963</v>
      </c>
      <c r="B240" s="77" t="s">
        <v>964</v>
      </c>
      <c r="C240" s="129" t="s">
        <v>962</v>
      </c>
      <c r="D240" s="128"/>
      <c r="E240" s="78"/>
      <c r="F240" s="79" t="s">
        <v>39</v>
      </c>
      <c r="G240" s="80">
        <v>79.489999999999995</v>
      </c>
      <c r="H240" s="80">
        <v>66.239999999999995</v>
      </c>
      <c r="I240" s="80">
        <f t="shared" si="22"/>
        <v>50.873599999999996</v>
      </c>
      <c r="J240" s="80">
        <f t="shared" si="23"/>
        <v>59.617499999999993</v>
      </c>
      <c r="K240" s="81">
        <f t="shared" si="24"/>
        <v>50.873599999999996</v>
      </c>
      <c r="L240" s="81">
        <f t="shared" si="25"/>
        <v>42.393599999999999</v>
      </c>
      <c r="M240" s="80" t="s">
        <v>1187</v>
      </c>
      <c r="N240" s="82">
        <v>1000</v>
      </c>
      <c r="O240" s="82">
        <v>1</v>
      </c>
      <c r="P240" s="82">
        <v>1000</v>
      </c>
      <c r="Q240" s="83" t="s">
        <v>348</v>
      </c>
      <c r="R240" s="83" t="s">
        <v>915</v>
      </c>
      <c r="S240" s="83" t="s">
        <v>951</v>
      </c>
      <c r="T240" s="83"/>
      <c r="U240" s="79" t="s">
        <v>653</v>
      </c>
      <c r="V240" s="79" t="s">
        <v>351</v>
      </c>
      <c r="W240" s="84"/>
      <c r="X240" s="85">
        <v>0.01</v>
      </c>
      <c r="Y240" s="86">
        <v>3.8399999999999998E-5</v>
      </c>
      <c r="Z240" s="80" t="str">
        <f t="shared" si="26"/>
        <v/>
      </c>
      <c r="AA240" s="80" t="str">
        <f t="shared" si="27"/>
        <v/>
      </c>
      <c r="AB240" s="87" t="str">
        <f t="shared" si="28"/>
        <v/>
      </c>
    </row>
    <row r="241" spans="1:28" s="88" customFormat="1" ht="75" customHeight="1" x14ac:dyDescent="0.2">
      <c r="A241" s="76" t="s">
        <v>965</v>
      </c>
      <c r="B241" s="77" t="s">
        <v>966</v>
      </c>
      <c r="C241" s="129" t="s">
        <v>967</v>
      </c>
      <c r="D241" s="128"/>
      <c r="E241" s="78"/>
      <c r="F241" s="79" t="s">
        <v>39</v>
      </c>
      <c r="G241" s="80">
        <v>53.34</v>
      </c>
      <c r="H241" s="80">
        <v>44.45</v>
      </c>
      <c r="I241" s="80">
        <f t="shared" si="22"/>
        <v>34.137600000000006</v>
      </c>
      <c r="J241" s="80">
        <f t="shared" si="23"/>
        <v>40.005000000000003</v>
      </c>
      <c r="K241" s="81">
        <f t="shared" si="24"/>
        <v>34.137600000000006</v>
      </c>
      <c r="L241" s="81">
        <f t="shared" si="25"/>
        <v>28.448000000000004</v>
      </c>
      <c r="M241" s="80" t="s">
        <v>1187</v>
      </c>
      <c r="N241" s="82">
        <v>1</v>
      </c>
      <c r="O241" s="82">
        <v>1</v>
      </c>
      <c r="P241" s="82">
        <v>1000</v>
      </c>
      <c r="Q241" s="83" t="s">
        <v>348</v>
      </c>
      <c r="R241" s="83" t="s">
        <v>915</v>
      </c>
      <c r="S241" s="83" t="s">
        <v>951</v>
      </c>
      <c r="T241" s="83"/>
      <c r="U241" s="79" t="s">
        <v>40</v>
      </c>
      <c r="V241" s="79" t="s">
        <v>351</v>
      </c>
      <c r="W241" s="84"/>
      <c r="X241" s="85">
        <v>0.01</v>
      </c>
      <c r="Y241" s="86">
        <v>2.2799999999999999E-5</v>
      </c>
      <c r="Z241" s="80" t="str">
        <f t="shared" si="26"/>
        <v/>
      </c>
      <c r="AA241" s="80" t="str">
        <f t="shared" si="27"/>
        <v/>
      </c>
      <c r="AB241" s="87" t="str">
        <f t="shared" si="28"/>
        <v/>
      </c>
    </row>
    <row r="242" spans="1:28" s="88" customFormat="1" ht="75" customHeight="1" x14ac:dyDescent="0.2">
      <c r="A242" s="76" t="s">
        <v>968</v>
      </c>
      <c r="B242" s="77" t="s">
        <v>969</v>
      </c>
      <c r="C242" s="129" t="s">
        <v>970</v>
      </c>
      <c r="D242" s="128"/>
      <c r="E242" s="78"/>
      <c r="F242" s="79" t="s">
        <v>39</v>
      </c>
      <c r="G242" s="80">
        <v>79.489999999999995</v>
      </c>
      <c r="H242" s="80">
        <v>66.239999999999995</v>
      </c>
      <c r="I242" s="80">
        <f t="shared" si="22"/>
        <v>50.873599999999996</v>
      </c>
      <c r="J242" s="80">
        <f t="shared" si="23"/>
        <v>59.617499999999993</v>
      </c>
      <c r="K242" s="81">
        <f t="shared" si="24"/>
        <v>50.873599999999996</v>
      </c>
      <c r="L242" s="81">
        <f t="shared" si="25"/>
        <v>42.393599999999999</v>
      </c>
      <c r="M242" s="80" t="s">
        <v>1187</v>
      </c>
      <c r="N242" s="82">
        <v>1</v>
      </c>
      <c r="O242" s="82">
        <v>1</v>
      </c>
      <c r="P242" s="82">
        <v>1000</v>
      </c>
      <c r="Q242" s="83" t="s">
        <v>348</v>
      </c>
      <c r="R242" s="83" t="s">
        <v>915</v>
      </c>
      <c r="S242" s="83" t="s">
        <v>951</v>
      </c>
      <c r="T242" s="83"/>
      <c r="U242" s="79" t="s">
        <v>40</v>
      </c>
      <c r="V242" s="79" t="s">
        <v>351</v>
      </c>
      <c r="W242" s="84"/>
      <c r="X242" s="85">
        <v>0.01</v>
      </c>
      <c r="Y242" s="86">
        <v>3.8399999999999998E-5</v>
      </c>
      <c r="Z242" s="80" t="str">
        <f t="shared" si="26"/>
        <v/>
      </c>
      <c r="AA242" s="80" t="str">
        <f t="shared" si="27"/>
        <v/>
      </c>
      <c r="AB242" s="87" t="str">
        <f t="shared" si="28"/>
        <v/>
      </c>
    </row>
    <row r="243" spans="1:28" s="88" customFormat="1" ht="75" customHeight="1" x14ac:dyDescent="0.2">
      <c r="A243" s="76" t="s">
        <v>971</v>
      </c>
      <c r="B243" s="77" t="s">
        <v>972</v>
      </c>
      <c r="C243" s="129" t="s">
        <v>973</v>
      </c>
      <c r="D243" s="128"/>
      <c r="E243" s="78"/>
      <c r="F243" s="79" t="s">
        <v>39</v>
      </c>
      <c r="G243" s="80">
        <v>61.72</v>
      </c>
      <c r="H243" s="80">
        <v>51.43</v>
      </c>
      <c r="I243" s="80">
        <f t="shared" si="22"/>
        <v>39.500799999999998</v>
      </c>
      <c r="J243" s="80">
        <f t="shared" si="23"/>
        <v>46.29</v>
      </c>
      <c r="K243" s="81">
        <f t="shared" si="24"/>
        <v>39.500799999999998</v>
      </c>
      <c r="L243" s="81">
        <f t="shared" si="25"/>
        <v>32.915199999999999</v>
      </c>
      <c r="M243" s="80" t="s">
        <v>1187</v>
      </c>
      <c r="N243" s="82">
        <v>1000</v>
      </c>
      <c r="O243" s="82">
        <v>1</v>
      </c>
      <c r="P243" s="82">
        <v>1000</v>
      </c>
      <c r="Q243" s="83" t="s">
        <v>348</v>
      </c>
      <c r="R243" s="83" t="s">
        <v>915</v>
      </c>
      <c r="S243" s="83" t="s">
        <v>951</v>
      </c>
      <c r="T243" s="83"/>
      <c r="U243" s="79" t="s">
        <v>653</v>
      </c>
      <c r="V243" s="79" t="s">
        <v>351</v>
      </c>
      <c r="W243" s="84"/>
      <c r="X243" s="85">
        <v>0.01</v>
      </c>
      <c r="Y243" s="86">
        <v>2.2799999999999999E-5</v>
      </c>
      <c r="Z243" s="80" t="str">
        <f t="shared" si="26"/>
        <v/>
      </c>
      <c r="AA243" s="80" t="str">
        <f t="shared" si="27"/>
        <v/>
      </c>
      <c r="AB243" s="87" t="str">
        <f t="shared" si="28"/>
        <v/>
      </c>
    </row>
    <row r="244" spans="1:28" s="88" customFormat="1" ht="75" customHeight="1" x14ac:dyDescent="0.2">
      <c r="A244" s="76" t="s">
        <v>974</v>
      </c>
      <c r="B244" s="77" t="s">
        <v>975</v>
      </c>
      <c r="C244" s="129" t="s">
        <v>976</v>
      </c>
      <c r="D244" s="128"/>
      <c r="E244" s="78"/>
      <c r="F244" s="79" t="s">
        <v>39</v>
      </c>
      <c r="G244" s="80">
        <v>63.87</v>
      </c>
      <c r="H244" s="80">
        <v>53.23</v>
      </c>
      <c r="I244" s="80">
        <f t="shared" si="22"/>
        <v>40.876800000000003</v>
      </c>
      <c r="J244" s="80">
        <f t="shared" si="23"/>
        <v>47.902499999999996</v>
      </c>
      <c r="K244" s="81">
        <f t="shared" si="24"/>
        <v>40.876799999999996</v>
      </c>
      <c r="L244" s="81">
        <f t="shared" si="25"/>
        <v>34.0672</v>
      </c>
      <c r="M244" s="80" t="s">
        <v>1187</v>
      </c>
      <c r="N244" s="82">
        <v>1000</v>
      </c>
      <c r="O244" s="82">
        <v>1</v>
      </c>
      <c r="P244" s="82">
        <v>1000</v>
      </c>
      <c r="Q244" s="83" t="s">
        <v>348</v>
      </c>
      <c r="R244" s="83" t="s">
        <v>915</v>
      </c>
      <c r="S244" s="83" t="s">
        <v>951</v>
      </c>
      <c r="T244" s="83"/>
      <c r="U244" s="79" t="s">
        <v>653</v>
      </c>
      <c r="V244" s="79" t="s">
        <v>351</v>
      </c>
      <c r="W244" s="84"/>
      <c r="X244" s="85">
        <v>0.01</v>
      </c>
      <c r="Y244" s="86">
        <v>3.8399999999999998E-5</v>
      </c>
      <c r="Z244" s="80" t="str">
        <f t="shared" si="26"/>
        <v/>
      </c>
      <c r="AA244" s="80" t="str">
        <f t="shared" si="27"/>
        <v/>
      </c>
      <c r="AB244" s="87" t="str">
        <f t="shared" si="28"/>
        <v/>
      </c>
    </row>
    <row r="245" spans="1:28" s="88" customFormat="1" ht="75" customHeight="1" x14ac:dyDescent="0.2">
      <c r="A245" s="76" t="s">
        <v>977</v>
      </c>
      <c r="B245" s="77" t="s">
        <v>978</v>
      </c>
      <c r="C245" s="129" t="s">
        <v>979</v>
      </c>
      <c r="D245" s="128"/>
      <c r="E245" s="78"/>
      <c r="F245" s="79" t="s">
        <v>39</v>
      </c>
      <c r="G245" s="80">
        <v>53.34</v>
      </c>
      <c r="H245" s="80">
        <v>44.45</v>
      </c>
      <c r="I245" s="80">
        <f t="shared" si="22"/>
        <v>34.137600000000006</v>
      </c>
      <c r="J245" s="80">
        <f t="shared" si="23"/>
        <v>40.005000000000003</v>
      </c>
      <c r="K245" s="81">
        <f t="shared" si="24"/>
        <v>34.137600000000006</v>
      </c>
      <c r="L245" s="81">
        <f t="shared" si="25"/>
        <v>28.448000000000004</v>
      </c>
      <c r="M245" s="80" t="s">
        <v>1187</v>
      </c>
      <c r="N245" s="82">
        <v>1</v>
      </c>
      <c r="O245" s="82">
        <v>1</v>
      </c>
      <c r="P245" s="82">
        <v>1000</v>
      </c>
      <c r="Q245" s="83" t="s">
        <v>348</v>
      </c>
      <c r="R245" s="83" t="s">
        <v>915</v>
      </c>
      <c r="S245" s="83" t="s">
        <v>951</v>
      </c>
      <c r="T245" s="83"/>
      <c r="U245" s="79" t="s">
        <v>40</v>
      </c>
      <c r="V245" s="79" t="s">
        <v>351</v>
      </c>
      <c r="W245" s="84"/>
      <c r="X245" s="85">
        <v>0.01</v>
      </c>
      <c r="Y245" s="86">
        <v>2.2799999999999999E-5</v>
      </c>
      <c r="Z245" s="80" t="str">
        <f t="shared" si="26"/>
        <v/>
      </c>
      <c r="AA245" s="80" t="str">
        <f t="shared" si="27"/>
        <v/>
      </c>
      <c r="AB245" s="87" t="str">
        <f t="shared" si="28"/>
        <v/>
      </c>
    </row>
    <row r="246" spans="1:28" s="88" customFormat="1" ht="75" customHeight="1" x14ac:dyDescent="0.2">
      <c r="A246" s="76" t="s">
        <v>980</v>
      </c>
      <c r="B246" s="77" t="s">
        <v>981</v>
      </c>
      <c r="C246" s="129" t="s">
        <v>982</v>
      </c>
      <c r="D246" s="128"/>
      <c r="E246" s="78"/>
      <c r="F246" s="79" t="s">
        <v>39</v>
      </c>
      <c r="G246" s="80">
        <v>65.150000000000006</v>
      </c>
      <c r="H246" s="80">
        <v>54.29</v>
      </c>
      <c r="I246" s="80">
        <f t="shared" si="22"/>
        <v>41.696000000000005</v>
      </c>
      <c r="J246" s="80">
        <f t="shared" si="23"/>
        <v>48.862500000000004</v>
      </c>
      <c r="K246" s="81">
        <f t="shared" si="24"/>
        <v>41.696000000000005</v>
      </c>
      <c r="L246" s="81">
        <f t="shared" si="25"/>
        <v>34.745600000000003</v>
      </c>
      <c r="M246" s="80" t="s">
        <v>1187</v>
      </c>
      <c r="N246" s="82">
        <v>1000</v>
      </c>
      <c r="O246" s="82">
        <v>1</v>
      </c>
      <c r="P246" s="82">
        <v>1000</v>
      </c>
      <c r="Q246" s="83" t="s">
        <v>348</v>
      </c>
      <c r="R246" s="83" t="s">
        <v>915</v>
      </c>
      <c r="S246" s="83" t="s">
        <v>951</v>
      </c>
      <c r="T246" s="83"/>
      <c r="U246" s="79" t="s">
        <v>653</v>
      </c>
      <c r="V246" s="79" t="s">
        <v>351</v>
      </c>
      <c r="W246" s="84"/>
      <c r="X246" s="85">
        <v>0.01</v>
      </c>
      <c r="Y246" s="86">
        <v>3.8399999999999998E-5</v>
      </c>
      <c r="Z246" s="80" t="str">
        <f t="shared" si="26"/>
        <v/>
      </c>
      <c r="AA246" s="80" t="str">
        <f t="shared" si="27"/>
        <v/>
      </c>
      <c r="AB246" s="87" t="str">
        <f t="shared" si="28"/>
        <v/>
      </c>
    </row>
    <row r="247" spans="1:28" s="88" customFormat="1" ht="75" customHeight="1" x14ac:dyDescent="0.2">
      <c r="A247" s="76" t="s">
        <v>983</v>
      </c>
      <c r="B247" s="77" t="s">
        <v>984</v>
      </c>
      <c r="C247" s="129" t="s">
        <v>985</v>
      </c>
      <c r="D247" s="128"/>
      <c r="E247" s="78"/>
      <c r="F247" s="79" t="s">
        <v>39</v>
      </c>
      <c r="G247" s="80">
        <v>63.57</v>
      </c>
      <c r="H247" s="80">
        <v>52.98</v>
      </c>
      <c r="I247" s="80">
        <f t="shared" si="22"/>
        <v>40.684799999999996</v>
      </c>
      <c r="J247" s="80">
        <f t="shared" si="23"/>
        <v>47.677500000000002</v>
      </c>
      <c r="K247" s="81">
        <f t="shared" si="24"/>
        <v>40.684800000000003</v>
      </c>
      <c r="L247" s="81">
        <f t="shared" si="25"/>
        <v>33.907199999999996</v>
      </c>
      <c r="M247" s="80" t="s">
        <v>1187</v>
      </c>
      <c r="N247" s="82">
        <v>1</v>
      </c>
      <c r="O247" s="82">
        <v>1</v>
      </c>
      <c r="P247" s="82">
        <v>1000</v>
      </c>
      <c r="Q247" s="83" t="s">
        <v>348</v>
      </c>
      <c r="R247" s="83" t="s">
        <v>915</v>
      </c>
      <c r="S247" s="83" t="s">
        <v>951</v>
      </c>
      <c r="T247" s="83"/>
      <c r="U247" s="79" t="s">
        <v>40</v>
      </c>
      <c r="V247" s="79" t="s">
        <v>351</v>
      </c>
      <c r="W247" s="84"/>
      <c r="X247" s="85">
        <v>0.01</v>
      </c>
      <c r="Y247" s="86">
        <v>2.2799999999999999E-5</v>
      </c>
      <c r="Z247" s="80" t="str">
        <f t="shared" si="26"/>
        <v/>
      </c>
      <c r="AA247" s="80" t="str">
        <f t="shared" si="27"/>
        <v/>
      </c>
      <c r="AB247" s="87" t="str">
        <f t="shared" si="28"/>
        <v/>
      </c>
    </row>
    <row r="248" spans="1:28" s="88" customFormat="1" ht="75" customHeight="1" x14ac:dyDescent="0.2">
      <c r="A248" s="76" t="s">
        <v>986</v>
      </c>
      <c r="B248" s="77" t="s">
        <v>987</v>
      </c>
      <c r="C248" s="129" t="s">
        <v>988</v>
      </c>
      <c r="D248" s="128"/>
      <c r="E248" s="78"/>
      <c r="F248" s="79" t="s">
        <v>39</v>
      </c>
      <c r="G248" s="80">
        <v>77.930000000000007</v>
      </c>
      <c r="H248" s="80">
        <v>64.94</v>
      </c>
      <c r="I248" s="80">
        <f t="shared" si="22"/>
        <v>49.875200000000007</v>
      </c>
      <c r="J248" s="80">
        <f t="shared" si="23"/>
        <v>58.447500000000005</v>
      </c>
      <c r="K248" s="81">
        <f t="shared" si="24"/>
        <v>49.875200000000007</v>
      </c>
      <c r="L248" s="81">
        <f t="shared" si="25"/>
        <v>41.561599999999999</v>
      </c>
      <c r="M248" s="80" t="s">
        <v>1187</v>
      </c>
      <c r="N248" s="82">
        <v>1000</v>
      </c>
      <c r="O248" s="82">
        <v>1</v>
      </c>
      <c r="P248" s="82">
        <v>1000</v>
      </c>
      <c r="Q248" s="83" t="s">
        <v>348</v>
      </c>
      <c r="R248" s="83" t="s">
        <v>915</v>
      </c>
      <c r="S248" s="83" t="s">
        <v>951</v>
      </c>
      <c r="T248" s="83"/>
      <c r="U248" s="79" t="s">
        <v>653</v>
      </c>
      <c r="V248" s="79" t="s">
        <v>351</v>
      </c>
      <c r="W248" s="84"/>
      <c r="X248" s="85">
        <v>0.01</v>
      </c>
      <c r="Y248" s="86">
        <v>3.8399999999999998E-5</v>
      </c>
      <c r="Z248" s="80" t="str">
        <f t="shared" si="26"/>
        <v/>
      </c>
      <c r="AA248" s="80" t="str">
        <f t="shared" si="27"/>
        <v/>
      </c>
      <c r="AB248" s="87" t="str">
        <f t="shared" si="28"/>
        <v/>
      </c>
    </row>
    <row r="249" spans="1:28" s="88" customFormat="1" ht="75" customHeight="1" x14ac:dyDescent="0.2">
      <c r="A249" s="76" t="s">
        <v>989</v>
      </c>
      <c r="B249" s="77" t="s">
        <v>990</v>
      </c>
      <c r="C249" s="129" t="s">
        <v>991</v>
      </c>
      <c r="D249" s="128"/>
      <c r="E249" s="78"/>
      <c r="F249" s="79" t="s">
        <v>39</v>
      </c>
      <c r="G249" s="80">
        <v>64.84</v>
      </c>
      <c r="H249" s="80">
        <v>54.03</v>
      </c>
      <c r="I249" s="80">
        <f t="shared" si="22"/>
        <v>41.497600000000006</v>
      </c>
      <c r="J249" s="80">
        <f t="shared" si="23"/>
        <v>48.63</v>
      </c>
      <c r="K249" s="81">
        <f t="shared" si="24"/>
        <v>41.497600000000006</v>
      </c>
      <c r="L249" s="81">
        <f t="shared" si="25"/>
        <v>34.5792</v>
      </c>
      <c r="M249" s="80" t="s">
        <v>1187</v>
      </c>
      <c r="N249" s="82">
        <v>1000</v>
      </c>
      <c r="O249" s="82">
        <v>1</v>
      </c>
      <c r="P249" s="82">
        <v>1000</v>
      </c>
      <c r="Q249" s="83" t="s">
        <v>348</v>
      </c>
      <c r="R249" s="83" t="s">
        <v>915</v>
      </c>
      <c r="S249" s="83" t="s">
        <v>951</v>
      </c>
      <c r="T249" s="83"/>
      <c r="U249" s="79" t="s">
        <v>653</v>
      </c>
      <c r="V249" s="79" t="s">
        <v>351</v>
      </c>
      <c r="W249" s="84"/>
      <c r="X249" s="85">
        <v>0.01</v>
      </c>
      <c r="Y249" s="86">
        <v>2.2799999999999999E-5</v>
      </c>
      <c r="Z249" s="80" t="str">
        <f t="shared" si="26"/>
        <v/>
      </c>
      <c r="AA249" s="80" t="str">
        <f t="shared" si="27"/>
        <v/>
      </c>
      <c r="AB249" s="87" t="str">
        <f t="shared" si="28"/>
        <v/>
      </c>
    </row>
    <row r="250" spans="1:28" s="88" customFormat="1" ht="75" customHeight="1" x14ac:dyDescent="0.2">
      <c r="A250" s="76" t="s">
        <v>992</v>
      </c>
      <c r="B250" s="77" t="s">
        <v>993</v>
      </c>
      <c r="C250" s="129" t="s">
        <v>994</v>
      </c>
      <c r="D250" s="128"/>
      <c r="E250" s="78"/>
      <c r="F250" s="79" t="s">
        <v>39</v>
      </c>
      <c r="G250" s="80">
        <v>79.489999999999995</v>
      </c>
      <c r="H250" s="80">
        <v>66.239999999999995</v>
      </c>
      <c r="I250" s="80">
        <f t="shared" si="22"/>
        <v>50.873599999999996</v>
      </c>
      <c r="J250" s="80">
        <f t="shared" si="23"/>
        <v>59.617499999999993</v>
      </c>
      <c r="K250" s="81">
        <f t="shared" si="24"/>
        <v>50.873599999999996</v>
      </c>
      <c r="L250" s="81">
        <f t="shared" si="25"/>
        <v>42.393599999999999</v>
      </c>
      <c r="M250" s="80" t="s">
        <v>1187</v>
      </c>
      <c r="N250" s="82">
        <v>1000</v>
      </c>
      <c r="O250" s="82">
        <v>1</v>
      </c>
      <c r="P250" s="82">
        <v>1000</v>
      </c>
      <c r="Q250" s="83" t="s">
        <v>348</v>
      </c>
      <c r="R250" s="83" t="s">
        <v>915</v>
      </c>
      <c r="S250" s="83" t="s">
        <v>951</v>
      </c>
      <c r="T250" s="83"/>
      <c r="U250" s="79" t="s">
        <v>653</v>
      </c>
      <c r="V250" s="79" t="s">
        <v>351</v>
      </c>
      <c r="W250" s="84"/>
      <c r="X250" s="85">
        <v>0.01</v>
      </c>
      <c r="Y250" s="86">
        <v>3.8399999999999998E-5</v>
      </c>
      <c r="Z250" s="80" t="str">
        <f t="shared" si="26"/>
        <v/>
      </c>
      <c r="AA250" s="80" t="str">
        <f t="shared" si="27"/>
        <v/>
      </c>
      <c r="AB250" s="87" t="str">
        <f t="shared" si="28"/>
        <v/>
      </c>
    </row>
    <row r="251" spans="1:28" s="88" customFormat="1" ht="75" customHeight="1" x14ac:dyDescent="0.2">
      <c r="A251" s="76" t="s">
        <v>995</v>
      </c>
      <c r="B251" s="77" t="s">
        <v>996</v>
      </c>
      <c r="C251" s="129" t="s">
        <v>997</v>
      </c>
      <c r="D251" s="128"/>
      <c r="E251" s="78"/>
      <c r="F251" s="79" t="s">
        <v>39</v>
      </c>
      <c r="G251" s="80">
        <v>64.84</v>
      </c>
      <c r="H251" s="80">
        <v>54.03</v>
      </c>
      <c r="I251" s="80">
        <f t="shared" si="22"/>
        <v>41.497600000000006</v>
      </c>
      <c r="J251" s="80">
        <f t="shared" si="23"/>
        <v>48.63</v>
      </c>
      <c r="K251" s="81">
        <f t="shared" si="24"/>
        <v>41.497600000000006</v>
      </c>
      <c r="L251" s="81">
        <f t="shared" si="25"/>
        <v>34.5792</v>
      </c>
      <c r="M251" s="80" t="s">
        <v>1187</v>
      </c>
      <c r="N251" s="82">
        <v>1</v>
      </c>
      <c r="O251" s="82">
        <v>1</v>
      </c>
      <c r="P251" s="82">
        <v>1000</v>
      </c>
      <c r="Q251" s="83" t="s">
        <v>348</v>
      </c>
      <c r="R251" s="83" t="s">
        <v>915</v>
      </c>
      <c r="S251" s="83" t="s">
        <v>951</v>
      </c>
      <c r="T251" s="83"/>
      <c r="U251" s="79" t="s">
        <v>40</v>
      </c>
      <c r="V251" s="79" t="s">
        <v>351</v>
      </c>
      <c r="W251" s="84"/>
      <c r="X251" s="85">
        <v>0.01</v>
      </c>
      <c r="Y251" s="86">
        <v>2.2799999999999999E-5</v>
      </c>
      <c r="Z251" s="80" t="str">
        <f t="shared" si="26"/>
        <v/>
      </c>
      <c r="AA251" s="80" t="str">
        <f t="shared" si="27"/>
        <v/>
      </c>
      <c r="AB251" s="87" t="str">
        <f t="shared" si="28"/>
        <v/>
      </c>
    </row>
    <row r="252" spans="1:28" s="88" customFormat="1" ht="75" customHeight="1" x14ac:dyDescent="0.2">
      <c r="A252" s="76" t="s">
        <v>998</v>
      </c>
      <c r="B252" s="77" t="s">
        <v>999</v>
      </c>
      <c r="C252" s="129" t="s">
        <v>997</v>
      </c>
      <c r="D252" s="128"/>
      <c r="E252" s="78"/>
      <c r="F252" s="79" t="s">
        <v>39</v>
      </c>
      <c r="G252" s="80">
        <v>77.930000000000007</v>
      </c>
      <c r="H252" s="80">
        <v>64.94</v>
      </c>
      <c r="I252" s="80">
        <f t="shared" si="22"/>
        <v>49.875200000000007</v>
      </c>
      <c r="J252" s="80">
        <f t="shared" si="23"/>
        <v>58.447500000000005</v>
      </c>
      <c r="K252" s="81">
        <f t="shared" si="24"/>
        <v>49.875200000000007</v>
      </c>
      <c r="L252" s="81">
        <f t="shared" si="25"/>
        <v>41.561599999999999</v>
      </c>
      <c r="M252" s="80" t="s">
        <v>1187</v>
      </c>
      <c r="N252" s="82">
        <v>1000</v>
      </c>
      <c r="O252" s="82">
        <v>1</v>
      </c>
      <c r="P252" s="82">
        <v>1000</v>
      </c>
      <c r="Q252" s="83" t="s">
        <v>348</v>
      </c>
      <c r="R252" s="83" t="s">
        <v>915</v>
      </c>
      <c r="S252" s="83" t="s">
        <v>951</v>
      </c>
      <c r="T252" s="83"/>
      <c r="U252" s="79" t="s">
        <v>653</v>
      </c>
      <c r="V252" s="79" t="s">
        <v>351</v>
      </c>
      <c r="W252" s="84"/>
      <c r="X252" s="85">
        <v>0.01</v>
      </c>
      <c r="Y252" s="86">
        <v>3.8399999999999998E-5</v>
      </c>
      <c r="Z252" s="80" t="str">
        <f t="shared" si="26"/>
        <v/>
      </c>
      <c r="AA252" s="80" t="str">
        <f t="shared" si="27"/>
        <v/>
      </c>
      <c r="AB252" s="87" t="str">
        <f t="shared" si="28"/>
        <v/>
      </c>
    </row>
    <row r="253" spans="1:28" s="88" customFormat="1" ht="75" customHeight="1" x14ac:dyDescent="0.2">
      <c r="A253" s="76" t="s">
        <v>1000</v>
      </c>
      <c r="B253" s="77" t="s">
        <v>1001</v>
      </c>
      <c r="C253" s="129" t="s">
        <v>1002</v>
      </c>
      <c r="D253" s="128"/>
      <c r="E253" s="78"/>
      <c r="F253" s="79" t="s">
        <v>39</v>
      </c>
      <c r="G253" s="80">
        <v>66.78</v>
      </c>
      <c r="H253" s="80">
        <v>55.65</v>
      </c>
      <c r="I253" s="80">
        <f t="shared" si="22"/>
        <v>42.739199999999997</v>
      </c>
      <c r="J253" s="80">
        <f t="shared" si="23"/>
        <v>50.085000000000001</v>
      </c>
      <c r="K253" s="81">
        <f t="shared" si="24"/>
        <v>42.739200000000004</v>
      </c>
      <c r="L253" s="81">
        <f t="shared" si="25"/>
        <v>35.616</v>
      </c>
      <c r="M253" s="80" t="s">
        <v>1187</v>
      </c>
      <c r="N253" s="82">
        <v>1</v>
      </c>
      <c r="O253" s="82">
        <v>1</v>
      </c>
      <c r="P253" s="82">
        <v>1000</v>
      </c>
      <c r="Q253" s="83" t="s">
        <v>348</v>
      </c>
      <c r="R253" s="83" t="s">
        <v>915</v>
      </c>
      <c r="S253" s="83" t="s">
        <v>951</v>
      </c>
      <c r="T253" s="83"/>
      <c r="U253" s="79" t="s">
        <v>40</v>
      </c>
      <c r="V253" s="79" t="s">
        <v>351</v>
      </c>
      <c r="W253" s="84"/>
      <c r="X253" s="85">
        <v>0.01</v>
      </c>
      <c r="Y253" s="86">
        <v>2.2799999999999999E-5</v>
      </c>
      <c r="Z253" s="80" t="str">
        <f t="shared" si="26"/>
        <v/>
      </c>
      <c r="AA253" s="80" t="str">
        <f t="shared" si="27"/>
        <v/>
      </c>
      <c r="AB253" s="87" t="str">
        <f t="shared" si="28"/>
        <v/>
      </c>
    </row>
    <row r="254" spans="1:28" s="88" customFormat="1" ht="75" customHeight="1" x14ac:dyDescent="0.2">
      <c r="A254" s="76" t="s">
        <v>1003</v>
      </c>
      <c r="B254" s="77" t="s">
        <v>1004</v>
      </c>
      <c r="C254" s="129" t="s">
        <v>1002</v>
      </c>
      <c r="D254" s="128"/>
      <c r="E254" s="78"/>
      <c r="F254" s="79" t="s">
        <v>39</v>
      </c>
      <c r="G254" s="80">
        <v>79.489999999999995</v>
      </c>
      <c r="H254" s="80">
        <v>66.239999999999995</v>
      </c>
      <c r="I254" s="80">
        <f t="shared" si="22"/>
        <v>50.873599999999996</v>
      </c>
      <c r="J254" s="80">
        <f t="shared" si="23"/>
        <v>59.617499999999993</v>
      </c>
      <c r="K254" s="81">
        <f t="shared" si="24"/>
        <v>50.873599999999996</v>
      </c>
      <c r="L254" s="81">
        <f t="shared" si="25"/>
        <v>42.393599999999999</v>
      </c>
      <c r="M254" s="80" t="s">
        <v>1187</v>
      </c>
      <c r="N254" s="82">
        <v>1</v>
      </c>
      <c r="O254" s="82">
        <v>1</v>
      </c>
      <c r="P254" s="82">
        <v>1000</v>
      </c>
      <c r="Q254" s="83" t="s">
        <v>348</v>
      </c>
      <c r="R254" s="83" t="s">
        <v>915</v>
      </c>
      <c r="S254" s="83" t="s">
        <v>951</v>
      </c>
      <c r="T254" s="83"/>
      <c r="U254" s="79" t="s">
        <v>40</v>
      </c>
      <c r="V254" s="79" t="s">
        <v>351</v>
      </c>
      <c r="W254" s="84"/>
      <c r="X254" s="85">
        <v>0.01</v>
      </c>
      <c r="Y254" s="86">
        <v>3.8399999999999998E-5</v>
      </c>
      <c r="Z254" s="80" t="str">
        <f t="shared" si="26"/>
        <v/>
      </c>
      <c r="AA254" s="80" t="str">
        <f t="shared" si="27"/>
        <v/>
      </c>
      <c r="AB254" s="87" t="str">
        <f t="shared" si="28"/>
        <v/>
      </c>
    </row>
    <row r="255" spans="1:28" s="88" customFormat="1" ht="75" customHeight="1" x14ac:dyDescent="0.2">
      <c r="A255" s="76" t="s">
        <v>1005</v>
      </c>
      <c r="B255" s="77" t="s">
        <v>1006</v>
      </c>
      <c r="C255" s="129" t="s">
        <v>1007</v>
      </c>
      <c r="D255" s="128"/>
      <c r="E255" s="78"/>
      <c r="F255" s="79" t="s">
        <v>39</v>
      </c>
      <c r="G255" s="80">
        <v>64.84</v>
      </c>
      <c r="H255" s="80">
        <v>54.03</v>
      </c>
      <c r="I255" s="80">
        <f t="shared" si="22"/>
        <v>41.497600000000006</v>
      </c>
      <c r="J255" s="80">
        <f t="shared" si="23"/>
        <v>48.63</v>
      </c>
      <c r="K255" s="81">
        <f t="shared" si="24"/>
        <v>41.497600000000006</v>
      </c>
      <c r="L255" s="81">
        <f t="shared" si="25"/>
        <v>34.5792</v>
      </c>
      <c r="M255" s="80" t="s">
        <v>1187</v>
      </c>
      <c r="N255" s="82">
        <v>1</v>
      </c>
      <c r="O255" s="82">
        <v>1</v>
      </c>
      <c r="P255" s="82">
        <v>1000</v>
      </c>
      <c r="Q255" s="83" t="s">
        <v>348</v>
      </c>
      <c r="R255" s="83" t="s">
        <v>915</v>
      </c>
      <c r="S255" s="83" t="s">
        <v>951</v>
      </c>
      <c r="T255" s="83"/>
      <c r="U255" s="79" t="s">
        <v>40</v>
      </c>
      <c r="V255" s="79" t="s">
        <v>351</v>
      </c>
      <c r="W255" s="84"/>
      <c r="X255" s="85">
        <v>0.01</v>
      </c>
      <c r="Y255" s="86">
        <v>2.2799999999999999E-5</v>
      </c>
      <c r="Z255" s="80" t="str">
        <f t="shared" si="26"/>
        <v/>
      </c>
      <c r="AA255" s="80" t="str">
        <f t="shared" si="27"/>
        <v/>
      </c>
      <c r="AB255" s="87" t="str">
        <f t="shared" si="28"/>
        <v/>
      </c>
    </row>
    <row r="256" spans="1:28" s="88" customFormat="1" ht="75" customHeight="1" x14ac:dyDescent="0.2">
      <c r="A256" s="76" t="s">
        <v>1008</v>
      </c>
      <c r="B256" s="77" t="s">
        <v>1009</v>
      </c>
      <c r="C256" s="129" t="s">
        <v>1007</v>
      </c>
      <c r="D256" s="128"/>
      <c r="E256" s="78"/>
      <c r="F256" s="79" t="s">
        <v>39</v>
      </c>
      <c r="G256" s="80">
        <v>79.489999999999995</v>
      </c>
      <c r="H256" s="80">
        <v>66.239999999999995</v>
      </c>
      <c r="I256" s="80">
        <f t="shared" si="22"/>
        <v>50.873599999999996</v>
      </c>
      <c r="J256" s="80">
        <f t="shared" si="23"/>
        <v>59.617499999999993</v>
      </c>
      <c r="K256" s="81">
        <f t="shared" si="24"/>
        <v>50.873599999999996</v>
      </c>
      <c r="L256" s="81">
        <f t="shared" si="25"/>
        <v>42.393599999999999</v>
      </c>
      <c r="M256" s="80" t="s">
        <v>1187</v>
      </c>
      <c r="N256" s="82">
        <v>1</v>
      </c>
      <c r="O256" s="82">
        <v>1</v>
      </c>
      <c r="P256" s="82">
        <v>1000</v>
      </c>
      <c r="Q256" s="83" t="s">
        <v>348</v>
      </c>
      <c r="R256" s="83" t="s">
        <v>915</v>
      </c>
      <c r="S256" s="83" t="s">
        <v>951</v>
      </c>
      <c r="T256" s="83"/>
      <c r="U256" s="79" t="s">
        <v>40</v>
      </c>
      <c r="V256" s="79" t="s">
        <v>351</v>
      </c>
      <c r="W256" s="84"/>
      <c r="X256" s="85">
        <v>0.01</v>
      </c>
      <c r="Y256" s="86">
        <v>3.8399999999999998E-5</v>
      </c>
      <c r="Z256" s="80" t="str">
        <f t="shared" si="26"/>
        <v/>
      </c>
      <c r="AA256" s="80" t="str">
        <f t="shared" si="27"/>
        <v/>
      </c>
      <c r="AB256" s="87" t="str">
        <f t="shared" si="28"/>
        <v/>
      </c>
    </row>
    <row r="257" spans="1:28" s="88" customFormat="1" ht="75" customHeight="1" x14ac:dyDescent="0.2">
      <c r="A257" s="76" t="s">
        <v>1010</v>
      </c>
      <c r="B257" s="77" t="s">
        <v>1011</v>
      </c>
      <c r="C257" s="129" t="s">
        <v>1014</v>
      </c>
      <c r="D257" s="128"/>
      <c r="E257" s="78"/>
      <c r="F257" s="79" t="s">
        <v>39</v>
      </c>
      <c r="G257" s="80">
        <v>377.83</v>
      </c>
      <c r="H257" s="80">
        <v>314.86</v>
      </c>
      <c r="I257" s="80">
        <f t="shared" si="22"/>
        <v>241.81119999999999</v>
      </c>
      <c r="J257" s="80">
        <f t="shared" si="23"/>
        <v>283.3725</v>
      </c>
      <c r="K257" s="81">
        <f t="shared" si="24"/>
        <v>241.81119999999999</v>
      </c>
      <c r="L257" s="81">
        <f t="shared" si="25"/>
        <v>201.5104</v>
      </c>
      <c r="M257" s="80" t="s">
        <v>1187</v>
      </c>
      <c r="N257" s="82">
        <v>1</v>
      </c>
      <c r="O257" s="82">
        <v>1</v>
      </c>
      <c r="P257" s="82">
        <v>60</v>
      </c>
      <c r="Q257" s="83" t="s">
        <v>348</v>
      </c>
      <c r="R257" s="83" t="s">
        <v>1012</v>
      </c>
      <c r="S257" s="83" t="s">
        <v>1013</v>
      </c>
      <c r="T257" s="83"/>
      <c r="U257" s="79" t="s">
        <v>576</v>
      </c>
      <c r="V257" s="79" t="s">
        <v>351</v>
      </c>
      <c r="W257" s="84"/>
      <c r="X257" s="85">
        <v>0.153</v>
      </c>
      <c r="Y257" s="86">
        <v>3.2899999999999997E-4</v>
      </c>
      <c r="Z257" s="80" t="str">
        <f t="shared" si="26"/>
        <v/>
      </c>
      <c r="AA257" s="80" t="str">
        <f t="shared" si="27"/>
        <v/>
      </c>
      <c r="AB257" s="87" t="str">
        <f t="shared" si="28"/>
        <v/>
      </c>
    </row>
    <row r="258" spans="1:28" s="88" customFormat="1" ht="75" customHeight="1" x14ac:dyDescent="0.2">
      <c r="A258" s="76" t="s">
        <v>1015</v>
      </c>
      <c r="B258" s="77" t="s">
        <v>1016</v>
      </c>
      <c r="C258" s="129" t="s">
        <v>1017</v>
      </c>
      <c r="D258" s="128"/>
      <c r="E258" s="78"/>
      <c r="F258" s="79" t="s">
        <v>39</v>
      </c>
      <c r="G258" s="80">
        <v>506.39</v>
      </c>
      <c r="H258" s="80">
        <v>421.99</v>
      </c>
      <c r="I258" s="80">
        <f t="shared" si="22"/>
        <v>324.08960000000002</v>
      </c>
      <c r="J258" s="80">
        <f t="shared" si="23"/>
        <v>379.79250000000002</v>
      </c>
      <c r="K258" s="81">
        <f t="shared" si="24"/>
        <v>324.08960000000002</v>
      </c>
      <c r="L258" s="81">
        <f t="shared" si="25"/>
        <v>270.0736</v>
      </c>
      <c r="M258" s="80" t="s">
        <v>1187</v>
      </c>
      <c r="N258" s="82">
        <v>1</v>
      </c>
      <c r="O258" s="82">
        <v>1</v>
      </c>
      <c r="P258" s="82">
        <v>60</v>
      </c>
      <c r="Q258" s="83" t="s">
        <v>348</v>
      </c>
      <c r="R258" s="83" t="s">
        <v>1012</v>
      </c>
      <c r="S258" s="83" t="s">
        <v>1013</v>
      </c>
      <c r="T258" s="83"/>
      <c r="U258" s="79" t="s">
        <v>576</v>
      </c>
      <c r="V258" s="79" t="s">
        <v>351</v>
      </c>
      <c r="W258" s="84"/>
      <c r="X258" s="85">
        <v>0.16500000000000001</v>
      </c>
      <c r="Y258" s="86">
        <v>2.3963000000000001E-4</v>
      </c>
      <c r="Z258" s="80" t="str">
        <f t="shared" si="26"/>
        <v/>
      </c>
      <c r="AA258" s="80" t="str">
        <f t="shared" si="27"/>
        <v/>
      </c>
      <c r="AB258" s="87" t="str">
        <f t="shared" si="28"/>
        <v/>
      </c>
    </row>
    <row r="259" spans="1:28" s="88" customFormat="1" ht="75" customHeight="1" x14ac:dyDescent="0.2">
      <c r="A259" s="76" t="s">
        <v>1018</v>
      </c>
      <c r="B259" s="77" t="s">
        <v>1019</v>
      </c>
      <c r="C259" s="129" t="s">
        <v>1020</v>
      </c>
      <c r="D259" s="128"/>
      <c r="E259" s="78"/>
      <c r="F259" s="79" t="s">
        <v>39</v>
      </c>
      <c r="G259" s="80">
        <v>681.82</v>
      </c>
      <c r="H259" s="80">
        <v>568.17999999999995</v>
      </c>
      <c r="I259" s="80">
        <f t="shared" si="22"/>
        <v>436.36480000000006</v>
      </c>
      <c r="J259" s="80">
        <f t="shared" si="23"/>
        <v>511.36500000000001</v>
      </c>
      <c r="K259" s="81">
        <f t="shared" si="24"/>
        <v>436.36480000000006</v>
      </c>
      <c r="L259" s="81">
        <f t="shared" si="25"/>
        <v>363.6352</v>
      </c>
      <c r="M259" s="80" t="s">
        <v>1187</v>
      </c>
      <c r="N259" s="82">
        <v>1</v>
      </c>
      <c r="O259" s="82">
        <v>1</v>
      </c>
      <c r="P259" s="82">
        <v>40</v>
      </c>
      <c r="Q259" s="83" t="s">
        <v>348</v>
      </c>
      <c r="R259" s="83" t="s">
        <v>1012</v>
      </c>
      <c r="S259" s="83" t="s">
        <v>1013</v>
      </c>
      <c r="T259" s="83"/>
      <c r="U259" s="79" t="s">
        <v>576</v>
      </c>
      <c r="V259" s="79" t="s">
        <v>351</v>
      </c>
      <c r="W259" s="84"/>
      <c r="X259" s="85">
        <v>0.18099999999999999</v>
      </c>
      <c r="Y259" s="86">
        <v>4.86E-4</v>
      </c>
      <c r="Z259" s="80" t="str">
        <f t="shared" si="26"/>
        <v/>
      </c>
      <c r="AA259" s="80" t="str">
        <f t="shared" si="27"/>
        <v/>
      </c>
      <c r="AB259" s="87" t="str">
        <f t="shared" si="28"/>
        <v/>
      </c>
    </row>
    <row r="260" spans="1:28" s="88" customFormat="1" ht="75" customHeight="1" x14ac:dyDescent="0.2">
      <c r="A260" s="76" t="s">
        <v>1021</v>
      </c>
      <c r="B260" s="77" t="s">
        <v>1022</v>
      </c>
      <c r="C260" s="129" t="s">
        <v>1023</v>
      </c>
      <c r="D260" s="128"/>
      <c r="E260" s="78"/>
      <c r="F260" s="79" t="s">
        <v>39</v>
      </c>
      <c r="G260" s="80">
        <v>1678.43</v>
      </c>
      <c r="H260" s="80">
        <v>1398.69</v>
      </c>
      <c r="I260" s="80">
        <f t="shared" si="22"/>
        <v>1074.1952000000001</v>
      </c>
      <c r="J260" s="80">
        <f t="shared" si="23"/>
        <v>1258.8225</v>
      </c>
      <c r="K260" s="81">
        <f t="shared" si="24"/>
        <v>1074.1952000000001</v>
      </c>
      <c r="L260" s="81">
        <f t="shared" si="25"/>
        <v>895.16160000000002</v>
      </c>
      <c r="M260" s="80" t="s">
        <v>1187</v>
      </c>
      <c r="N260" s="82">
        <v>1</v>
      </c>
      <c r="O260" s="82">
        <v>1</v>
      </c>
      <c r="P260" s="82">
        <v>48</v>
      </c>
      <c r="Q260" s="83" t="s">
        <v>348</v>
      </c>
      <c r="R260" s="83" t="s">
        <v>1012</v>
      </c>
      <c r="S260" s="83" t="s">
        <v>1013</v>
      </c>
      <c r="T260" s="83"/>
      <c r="U260" s="79" t="s">
        <v>576</v>
      </c>
      <c r="V260" s="79" t="s">
        <v>351</v>
      </c>
      <c r="W260" s="84"/>
      <c r="X260" s="85">
        <v>0.23400000000000001</v>
      </c>
      <c r="Y260" s="86">
        <v>9.8799999999999995E-4</v>
      </c>
      <c r="Z260" s="80" t="str">
        <f t="shared" si="26"/>
        <v/>
      </c>
      <c r="AA260" s="80" t="str">
        <f t="shared" si="27"/>
        <v/>
      </c>
      <c r="AB260" s="87" t="str">
        <f t="shared" si="28"/>
        <v/>
      </c>
    </row>
    <row r="261" spans="1:28" s="88" customFormat="1" ht="75" customHeight="1" x14ac:dyDescent="0.2">
      <c r="A261" s="76" t="s">
        <v>1024</v>
      </c>
      <c r="B261" s="77" t="s">
        <v>1025</v>
      </c>
      <c r="C261" s="129" t="s">
        <v>1026</v>
      </c>
      <c r="D261" s="128"/>
      <c r="E261" s="78"/>
      <c r="F261" s="79" t="s">
        <v>39</v>
      </c>
      <c r="G261" s="80">
        <v>1048.74</v>
      </c>
      <c r="H261" s="80">
        <v>873.95</v>
      </c>
      <c r="I261" s="80">
        <f t="shared" si="22"/>
        <v>671.19360000000006</v>
      </c>
      <c r="J261" s="80">
        <f t="shared" si="23"/>
        <v>786.55500000000006</v>
      </c>
      <c r="K261" s="81">
        <f t="shared" si="24"/>
        <v>671.19360000000006</v>
      </c>
      <c r="L261" s="81">
        <f t="shared" si="25"/>
        <v>559.32800000000009</v>
      </c>
      <c r="M261" s="80" t="s">
        <v>1187</v>
      </c>
      <c r="N261" s="82">
        <v>1</v>
      </c>
      <c r="O261" s="82">
        <v>1</v>
      </c>
      <c r="P261" s="82">
        <v>40</v>
      </c>
      <c r="Q261" s="83" t="s">
        <v>348</v>
      </c>
      <c r="R261" s="83" t="s">
        <v>1012</v>
      </c>
      <c r="S261" s="83" t="s">
        <v>1013</v>
      </c>
      <c r="T261" s="83"/>
      <c r="U261" s="79" t="s">
        <v>576</v>
      </c>
      <c r="V261" s="79" t="s">
        <v>351</v>
      </c>
      <c r="W261" s="84"/>
      <c r="X261" s="85">
        <v>0.28899999999999998</v>
      </c>
      <c r="Y261" s="86">
        <v>6.4499999999999996E-4</v>
      </c>
      <c r="Z261" s="80" t="str">
        <f t="shared" si="26"/>
        <v/>
      </c>
      <c r="AA261" s="80" t="str">
        <f t="shared" si="27"/>
        <v/>
      </c>
      <c r="AB261" s="87" t="str">
        <f t="shared" si="28"/>
        <v/>
      </c>
    </row>
    <row r="262" spans="1:28" s="88" customFormat="1" ht="75" customHeight="1" x14ac:dyDescent="0.2">
      <c r="A262" s="76" t="s">
        <v>1027</v>
      </c>
      <c r="B262" s="77" t="s">
        <v>1028</v>
      </c>
      <c r="C262" s="129" t="s">
        <v>1029</v>
      </c>
      <c r="D262" s="128"/>
      <c r="E262" s="78"/>
      <c r="F262" s="79" t="s">
        <v>39</v>
      </c>
      <c r="G262" s="80">
        <v>2157.98</v>
      </c>
      <c r="H262" s="80">
        <v>1798.32</v>
      </c>
      <c r="I262" s="80">
        <f t="shared" si="22"/>
        <v>1381.1071999999999</v>
      </c>
      <c r="J262" s="80">
        <f t="shared" si="23"/>
        <v>1618.4850000000001</v>
      </c>
      <c r="K262" s="81">
        <f t="shared" si="24"/>
        <v>1381.1072000000001</v>
      </c>
      <c r="L262" s="81">
        <f t="shared" si="25"/>
        <v>1150.9248</v>
      </c>
      <c r="M262" s="80" t="s">
        <v>1187</v>
      </c>
      <c r="N262" s="82">
        <v>1</v>
      </c>
      <c r="O262" s="82">
        <v>1</v>
      </c>
      <c r="P262" s="82">
        <v>24</v>
      </c>
      <c r="Q262" s="83" t="s">
        <v>348</v>
      </c>
      <c r="R262" s="83" t="s">
        <v>1012</v>
      </c>
      <c r="S262" s="83" t="s">
        <v>1013</v>
      </c>
      <c r="T262" s="83"/>
      <c r="U262" s="79" t="s">
        <v>576</v>
      </c>
      <c r="V262" s="79" t="s">
        <v>351</v>
      </c>
      <c r="W262" s="84"/>
      <c r="X262" s="85">
        <v>0.35599999999999998</v>
      </c>
      <c r="Y262" s="86">
        <v>1.4909999999999999E-3</v>
      </c>
      <c r="Z262" s="80" t="str">
        <f t="shared" si="26"/>
        <v/>
      </c>
      <c r="AA262" s="80" t="str">
        <f t="shared" si="27"/>
        <v/>
      </c>
      <c r="AB262" s="87" t="str">
        <f t="shared" si="28"/>
        <v/>
      </c>
    </row>
    <row r="263" spans="1:28" s="88" customFormat="1" ht="75" customHeight="1" x14ac:dyDescent="0.2">
      <c r="A263" s="76" t="s">
        <v>1030</v>
      </c>
      <c r="B263" s="77" t="s">
        <v>1031</v>
      </c>
      <c r="C263" s="129" t="s">
        <v>1032</v>
      </c>
      <c r="D263" s="128"/>
      <c r="E263" s="78"/>
      <c r="F263" s="79" t="s">
        <v>39</v>
      </c>
      <c r="G263" s="80">
        <v>1615.85</v>
      </c>
      <c r="H263" s="80">
        <v>1346.54</v>
      </c>
      <c r="I263" s="80">
        <f t="shared" si="22"/>
        <v>1034.1439999999998</v>
      </c>
      <c r="J263" s="80">
        <f t="shared" si="23"/>
        <v>1211.8874999999998</v>
      </c>
      <c r="K263" s="81">
        <f t="shared" si="24"/>
        <v>1034.144</v>
      </c>
      <c r="L263" s="81">
        <f t="shared" si="25"/>
        <v>861.78560000000004</v>
      </c>
      <c r="M263" s="80" t="s">
        <v>1187</v>
      </c>
      <c r="N263" s="82">
        <v>1</v>
      </c>
      <c r="O263" s="82">
        <v>1</v>
      </c>
      <c r="P263" s="82">
        <v>10</v>
      </c>
      <c r="Q263" s="83" t="s">
        <v>348</v>
      </c>
      <c r="R263" s="83" t="s">
        <v>1012</v>
      </c>
      <c r="S263" s="83" t="s">
        <v>1013</v>
      </c>
      <c r="T263" s="83"/>
      <c r="U263" s="79" t="s">
        <v>576</v>
      </c>
      <c r="V263" s="79" t="s">
        <v>351</v>
      </c>
      <c r="W263" s="84"/>
      <c r="X263" s="85">
        <v>0.61499999999999999</v>
      </c>
      <c r="Y263" s="86">
        <v>1.2115699999999999E-3</v>
      </c>
      <c r="Z263" s="80" t="str">
        <f t="shared" si="26"/>
        <v/>
      </c>
      <c r="AA263" s="80" t="str">
        <f t="shared" si="27"/>
        <v/>
      </c>
      <c r="AB263" s="87" t="str">
        <f t="shared" si="28"/>
        <v/>
      </c>
    </row>
    <row r="264" spans="1:28" s="88" customFormat="1" ht="75" customHeight="1" x14ac:dyDescent="0.2">
      <c r="A264" s="76" t="s">
        <v>1033</v>
      </c>
      <c r="B264" s="77" t="s">
        <v>1034</v>
      </c>
      <c r="C264" s="129" t="s">
        <v>1035</v>
      </c>
      <c r="D264" s="128"/>
      <c r="E264" s="78"/>
      <c r="F264" s="79" t="s">
        <v>39</v>
      </c>
      <c r="G264" s="80">
        <v>2353.48</v>
      </c>
      <c r="H264" s="80">
        <v>1961.23</v>
      </c>
      <c r="I264" s="80">
        <f t="shared" si="22"/>
        <v>1506.2272</v>
      </c>
      <c r="J264" s="80">
        <f t="shared" si="23"/>
        <v>1765.1100000000001</v>
      </c>
      <c r="K264" s="81">
        <f t="shared" si="24"/>
        <v>1506.2272</v>
      </c>
      <c r="L264" s="81">
        <f t="shared" si="25"/>
        <v>1255.1872000000001</v>
      </c>
      <c r="M264" s="80" t="s">
        <v>1187</v>
      </c>
      <c r="N264" s="82">
        <v>1</v>
      </c>
      <c r="O264" s="82">
        <v>1</v>
      </c>
      <c r="P264" s="82">
        <v>10</v>
      </c>
      <c r="Q264" s="83" t="s">
        <v>348</v>
      </c>
      <c r="R264" s="83" t="s">
        <v>1012</v>
      </c>
      <c r="S264" s="83" t="s">
        <v>1013</v>
      </c>
      <c r="T264" s="83"/>
      <c r="U264" s="79" t="s">
        <v>576</v>
      </c>
      <c r="V264" s="79" t="s">
        <v>351</v>
      </c>
      <c r="W264" s="84"/>
      <c r="X264" s="85">
        <v>0.90800000000000003</v>
      </c>
      <c r="Y264" s="86">
        <v>1.6389499999999999E-3</v>
      </c>
      <c r="Z264" s="80" t="str">
        <f t="shared" si="26"/>
        <v/>
      </c>
      <c r="AA264" s="80" t="str">
        <f t="shared" si="27"/>
        <v/>
      </c>
      <c r="AB264" s="87" t="str">
        <f t="shared" si="28"/>
        <v/>
      </c>
    </row>
    <row r="265" spans="1:28" s="88" customFormat="1" ht="75" customHeight="1" x14ac:dyDescent="0.2">
      <c r="A265" s="76" t="s">
        <v>1036</v>
      </c>
      <c r="B265" s="77" t="s">
        <v>1037</v>
      </c>
      <c r="C265" s="129" t="s">
        <v>1038</v>
      </c>
      <c r="D265" s="128"/>
      <c r="E265" s="78"/>
      <c r="F265" s="79" t="s">
        <v>39</v>
      </c>
      <c r="G265" s="80">
        <v>5184.01</v>
      </c>
      <c r="H265" s="80">
        <v>4320.01</v>
      </c>
      <c r="I265" s="80">
        <f t="shared" si="22"/>
        <v>3317.7664</v>
      </c>
      <c r="J265" s="80">
        <f t="shared" si="23"/>
        <v>3888.0075000000002</v>
      </c>
      <c r="K265" s="81">
        <f t="shared" si="24"/>
        <v>3317.7664000000004</v>
      </c>
      <c r="L265" s="81">
        <f t="shared" si="25"/>
        <v>2764.8064000000004</v>
      </c>
      <c r="M265" s="80" t="s">
        <v>1187</v>
      </c>
      <c r="N265" s="82">
        <v>1</v>
      </c>
      <c r="O265" s="82">
        <v>1</v>
      </c>
      <c r="P265" s="82">
        <v>5</v>
      </c>
      <c r="Q265" s="83" t="s">
        <v>348</v>
      </c>
      <c r="R265" s="83" t="s">
        <v>1012</v>
      </c>
      <c r="S265" s="83" t="s">
        <v>1013</v>
      </c>
      <c r="T265" s="83"/>
      <c r="U265" s="79" t="s">
        <v>576</v>
      </c>
      <c r="V265" s="79" t="s">
        <v>351</v>
      </c>
      <c r="W265" s="84"/>
      <c r="X265" s="85">
        <v>1.5</v>
      </c>
      <c r="Y265" s="86">
        <v>2.8335999999999999E-3</v>
      </c>
      <c r="Z265" s="80" t="str">
        <f t="shared" si="26"/>
        <v/>
      </c>
      <c r="AA265" s="80" t="str">
        <f t="shared" si="27"/>
        <v/>
      </c>
      <c r="AB265" s="87" t="str">
        <f t="shared" si="28"/>
        <v/>
      </c>
    </row>
    <row r="266" spans="1:28" s="88" customFormat="1" ht="75" customHeight="1" x14ac:dyDescent="0.2">
      <c r="A266" s="76" t="s">
        <v>1039</v>
      </c>
      <c r="B266" s="77" t="s">
        <v>1040</v>
      </c>
      <c r="C266" s="129" t="s">
        <v>1041</v>
      </c>
      <c r="D266" s="128"/>
      <c r="E266" s="78"/>
      <c r="F266" s="79" t="s">
        <v>39</v>
      </c>
      <c r="G266" s="80">
        <v>6746.12</v>
      </c>
      <c r="H266" s="80">
        <v>5621.77</v>
      </c>
      <c r="I266" s="80">
        <f t="shared" si="22"/>
        <v>4317.5167999999994</v>
      </c>
      <c r="J266" s="80">
        <f t="shared" si="23"/>
        <v>5059.59</v>
      </c>
      <c r="K266" s="81">
        <f t="shared" si="24"/>
        <v>4317.5168000000003</v>
      </c>
      <c r="L266" s="81">
        <f t="shared" si="25"/>
        <v>3597.9328000000005</v>
      </c>
      <c r="M266" s="80" t="s">
        <v>1187</v>
      </c>
      <c r="N266" s="82">
        <v>1</v>
      </c>
      <c r="O266" s="82">
        <v>1</v>
      </c>
      <c r="P266" s="82">
        <v>5</v>
      </c>
      <c r="Q266" s="83" t="s">
        <v>348</v>
      </c>
      <c r="R266" s="83" t="s">
        <v>1012</v>
      </c>
      <c r="S266" s="83" t="s">
        <v>1013</v>
      </c>
      <c r="T266" s="83"/>
      <c r="U266" s="79" t="s">
        <v>576</v>
      </c>
      <c r="V266" s="79" t="s">
        <v>351</v>
      </c>
      <c r="W266" s="84"/>
      <c r="X266" s="85">
        <v>2.33</v>
      </c>
      <c r="Y266" s="86">
        <v>4.6750000000000003E-3</v>
      </c>
      <c r="Z266" s="80" t="str">
        <f t="shared" si="26"/>
        <v/>
      </c>
      <c r="AA266" s="80" t="str">
        <f t="shared" si="27"/>
        <v/>
      </c>
      <c r="AB266" s="87" t="str">
        <f t="shared" si="28"/>
        <v/>
      </c>
    </row>
    <row r="267" spans="1:28" s="88" customFormat="1" ht="75" customHeight="1" x14ac:dyDescent="0.2">
      <c r="A267" s="76" t="s">
        <v>1042</v>
      </c>
      <c r="B267" s="77" t="s">
        <v>1043</v>
      </c>
      <c r="C267" s="129" t="s">
        <v>1044</v>
      </c>
      <c r="D267" s="128"/>
      <c r="E267" s="78"/>
      <c r="F267" s="79" t="s">
        <v>39</v>
      </c>
      <c r="G267" s="80">
        <v>1512</v>
      </c>
      <c r="H267" s="80">
        <v>1260</v>
      </c>
      <c r="I267" s="80">
        <f t="shared" si="22"/>
        <v>967.68</v>
      </c>
      <c r="J267" s="80">
        <f t="shared" si="23"/>
        <v>1134</v>
      </c>
      <c r="K267" s="81">
        <f t="shared" si="24"/>
        <v>967.68000000000006</v>
      </c>
      <c r="L267" s="81">
        <f t="shared" si="25"/>
        <v>806.4</v>
      </c>
      <c r="M267" s="80" t="s">
        <v>1187</v>
      </c>
      <c r="N267" s="82">
        <v>1</v>
      </c>
      <c r="O267" s="82">
        <v>1</v>
      </c>
      <c r="P267" s="82">
        <v>100</v>
      </c>
      <c r="Q267" s="83" t="s">
        <v>348</v>
      </c>
      <c r="R267" s="83" t="s">
        <v>1012</v>
      </c>
      <c r="S267" s="83" t="s">
        <v>1013</v>
      </c>
      <c r="T267" s="83"/>
      <c r="U267" s="79" t="s">
        <v>40</v>
      </c>
      <c r="V267" s="79" t="s">
        <v>351</v>
      </c>
      <c r="W267" s="84"/>
      <c r="X267" s="85">
        <v>0.20200000000000001</v>
      </c>
      <c r="Y267" s="86">
        <v>4.2000000000000002E-4</v>
      </c>
      <c r="Z267" s="80" t="str">
        <f t="shared" si="26"/>
        <v/>
      </c>
      <c r="AA267" s="80" t="str">
        <f t="shared" si="27"/>
        <v/>
      </c>
      <c r="AB267" s="87" t="str">
        <f t="shared" si="28"/>
        <v/>
      </c>
    </row>
    <row r="268" spans="1:28" s="88" customFormat="1" ht="75" customHeight="1" x14ac:dyDescent="0.2">
      <c r="A268" s="76" t="s">
        <v>1045</v>
      </c>
      <c r="B268" s="77" t="s">
        <v>1046</v>
      </c>
      <c r="C268" s="129" t="s">
        <v>1047</v>
      </c>
      <c r="D268" s="128"/>
      <c r="E268" s="78"/>
      <c r="F268" s="79" t="s">
        <v>39</v>
      </c>
      <c r="G268" s="80">
        <v>1758.4</v>
      </c>
      <c r="H268" s="80">
        <v>1465.33</v>
      </c>
      <c r="I268" s="80">
        <f t="shared" si="22"/>
        <v>1125.3760000000002</v>
      </c>
      <c r="J268" s="80">
        <f t="shared" si="23"/>
        <v>1318.8000000000002</v>
      </c>
      <c r="K268" s="81">
        <f t="shared" si="24"/>
        <v>1125.376</v>
      </c>
      <c r="L268" s="81">
        <f t="shared" si="25"/>
        <v>937.81119999999999</v>
      </c>
      <c r="M268" s="80" t="s">
        <v>1187</v>
      </c>
      <c r="N268" s="82">
        <v>1</v>
      </c>
      <c r="O268" s="82">
        <v>1</v>
      </c>
      <c r="P268" s="82">
        <v>20</v>
      </c>
      <c r="Q268" s="83" t="s">
        <v>348</v>
      </c>
      <c r="R268" s="83" t="s">
        <v>1012</v>
      </c>
      <c r="S268" s="83" t="s">
        <v>1013</v>
      </c>
      <c r="T268" s="83"/>
      <c r="U268" s="79" t="s">
        <v>40</v>
      </c>
      <c r="V268" s="79" t="s">
        <v>351</v>
      </c>
      <c r="W268" s="84"/>
      <c r="X268" s="85">
        <v>0.26400000000000001</v>
      </c>
      <c r="Y268" s="86">
        <v>7.0799999999999997E-4</v>
      </c>
      <c r="Z268" s="80" t="str">
        <f t="shared" si="26"/>
        <v/>
      </c>
      <c r="AA268" s="80" t="str">
        <f t="shared" si="27"/>
        <v/>
      </c>
      <c r="AB268" s="87" t="str">
        <f t="shared" si="28"/>
        <v/>
      </c>
    </row>
    <row r="269" spans="1:28" s="88" customFormat="1" ht="75" customHeight="1" x14ac:dyDescent="0.2">
      <c r="A269" s="76" t="s">
        <v>1048</v>
      </c>
      <c r="B269" s="77" t="s">
        <v>1049</v>
      </c>
      <c r="C269" s="129" t="s">
        <v>1050</v>
      </c>
      <c r="D269" s="128"/>
      <c r="E269" s="78"/>
      <c r="F269" s="79" t="s">
        <v>39</v>
      </c>
      <c r="G269" s="80">
        <v>2105.6</v>
      </c>
      <c r="H269" s="80">
        <v>1754.67</v>
      </c>
      <c r="I269" s="80">
        <f t="shared" si="22"/>
        <v>1347.5839999999998</v>
      </c>
      <c r="J269" s="80">
        <f t="shared" si="23"/>
        <v>1579.1999999999998</v>
      </c>
      <c r="K269" s="81">
        <f t="shared" si="24"/>
        <v>1347.5840000000001</v>
      </c>
      <c r="L269" s="81">
        <f t="shared" si="25"/>
        <v>1122.9888000000001</v>
      </c>
      <c r="M269" s="80" t="s">
        <v>1187</v>
      </c>
      <c r="N269" s="82">
        <v>1</v>
      </c>
      <c r="O269" s="82">
        <v>1</v>
      </c>
      <c r="P269" s="82">
        <v>20</v>
      </c>
      <c r="Q269" s="83" t="s">
        <v>348</v>
      </c>
      <c r="R269" s="83" t="s">
        <v>1012</v>
      </c>
      <c r="S269" s="83" t="s">
        <v>1013</v>
      </c>
      <c r="T269" s="83"/>
      <c r="U269" s="79" t="s">
        <v>40</v>
      </c>
      <c r="V269" s="79" t="s">
        <v>351</v>
      </c>
      <c r="W269" s="84"/>
      <c r="X269" s="85">
        <v>0.41599999999999998</v>
      </c>
      <c r="Y269" s="86">
        <v>1.17E-3</v>
      </c>
      <c r="Z269" s="80" t="str">
        <f t="shared" si="26"/>
        <v/>
      </c>
      <c r="AA269" s="80" t="str">
        <f t="shared" si="27"/>
        <v/>
      </c>
      <c r="AB269" s="87" t="str">
        <f t="shared" si="28"/>
        <v/>
      </c>
    </row>
    <row r="270" spans="1:28" s="88" customFormat="1" ht="75" customHeight="1" x14ac:dyDescent="0.2">
      <c r="A270" s="76" t="s">
        <v>1051</v>
      </c>
      <c r="B270" s="77" t="s">
        <v>1052</v>
      </c>
      <c r="C270" s="129" t="s">
        <v>1053</v>
      </c>
      <c r="D270" s="128"/>
      <c r="E270" s="78"/>
      <c r="F270" s="79" t="s">
        <v>39</v>
      </c>
      <c r="G270" s="80">
        <v>2710.4</v>
      </c>
      <c r="H270" s="80">
        <v>2258.67</v>
      </c>
      <c r="I270" s="80">
        <f t="shared" ref="I270:I314" si="29">G270-(36 *G270/100)</f>
        <v>1734.6559999999999</v>
      </c>
      <c r="J270" s="80">
        <f t="shared" ref="J270:J314" si="30">G270-(25 *G270/100)</f>
        <v>2032.8000000000002</v>
      </c>
      <c r="K270" s="81">
        <f t="shared" ref="K270:K314" si="31">IF(G270="","",G270*(1-$G$4))</f>
        <v>1734.6560000000002</v>
      </c>
      <c r="L270" s="81">
        <f t="shared" ref="L270:L314" si="32">IF(H270="","",H270*(1-$G$4))</f>
        <v>1445.5488</v>
      </c>
      <c r="M270" s="80" t="s">
        <v>1187</v>
      </c>
      <c r="N270" s="82">
        <v>1</v>
      </c>
      <c r="O270" s="82">
        <v>1</v>
      </c>
      <c r="P270" s="82">
        <v>20</v>
      </c>
      <c r="Q270" s="83" t="s">
        <v>348</v>
      </c>
      <c r="R270" s="83" t="s">
        <v>1012</v>
      </c>
      <c r="S270" s="83" t="s">
        <v>1013</v>
      </c>
      <c r="T270" s="83"/>
      <c r="U270" s="79" t="s">
        <v>40</v>
      </c>
      <c r="V270" s="79" t="s">
        <v>351</v>
      </c>
      <c r="W270" s="84"/>
      <c r="X270" s="85">
        <v>0.59599999999999997</v>
      </c>
      <c r="Y270" s="86">
        <v>1.802E-3</v>
      </c>
      <c r="Z270" s="80" t="str">
        <f t="shared" ref="Z270:Z314" si="33">IF(OR(E270="",K270=""),"",E270*K270)</f>
        <v/>
      </c>
      <c r="AA270" s="80" t="str">
        <f t="shared" ref="AA270:AA314" si="34">IF(OR(E270="",X270=""),"",X270*E270)</f>
        <v/>
      </c>
      <c r="AB270" s="87" t="str">
        <f t="shared" ref="AB270:AB314" si="35">IF(OR(E270="",Y270=""),"",E270*Y270)</f>
        <v/>
      </c>
    </row>
    <row r="271" spans="1:28" s="88" customFormat="1" ht="75" customHeight="1" x14ac:dyDescent="0.2">
      <c r="A271" s="76" t="s">
        <v>1054</v>
      </c>
      <c r="B271" s="77" t="s">
        <v>1055</v>
      </c>
      <c r="C271" s="129" t="s">
        <v>1056</v>
      </c>
      <c r="D271" s="128"/>
      <c r="E271" s="78"/>
      <c r="F271" s="79" t="s">
        <v>39</v>
      </c>
      <c r="G271" s="80">
        <v>4110.3999999999996</v>
      </c>
      <c r="H271" s="80">
        <v>3425.33</v>
      </c>
      <c r="I271" s="80">
        <f t="shared" si="29"/>
        <v>2630.6559999999999</v>
      </c>
      <c r="J271" s="80">
        <f t="shared" si="30"/>
        <v>3082.7999999999997</v>
      </c>
      <c r="K271" s="81">
        <f t="shared" si="31"/>
        <v>2630.6559999999999</v>
      </c>
      <c r="L271" s="81">
        <f t="shared" si="32"/>
        <v>2192.2112000000002</v>
      </c>
      <c r="M271" s="80" t="s">
        <v>1187</v>
      </c>
      <c r="N271" s="82">
        <v>1</v>
      </c>
      <c r="O271" s="82">
        <v>1</v>
      </c>
      <c r="P271" s="82">
        <v>10</v>
      </c>
      <c r="Q271" s="83" t="s">
        <v>348</v>
      </c>
      <c r="R271" s="83" t="s">
        <v>1012</v>
      </c>
      <c r="S271" s="83" t="s">
        <v>1013</v>
      </c>
      <c r="T271" s="83"/>
      <c r="U271" s="79" t="s">
        <v>40</v>
      </c>
      <c r="V271" s="79" t="s">
        <v>351</v>
      </c>
      <c r="W271" s="84"/>
      <c r="X271" s="85">
        <v>0.89600000000000002</v>
      </c>
      <c r="Y271" s="86">
        <v>3.5119999999999999E-3</v>
      </c>
      <c r="Z271" s="80" t="str">
        <f t="shared" si="33"/>
        <v/>
      </c>
      <c r="AA271" s="80" t="str">
        <f t="shared" si="34"/>
        <v/>
      </c>
      <c r="AB271" s="87" t="str">
        <f t="shared" si="35"/>
        <v/>
      </c>
    </row>
    <row r="272" spans="1:28" s="88" customFormat="1" ht="75" customHeight="1" x14ac:dyDescent="0.2">
      <c r="A272" s="76" t="s">
        <v>1057</v>
      </c>
      <c r="B272" s="77" t="s">
        <v>1058</v>
      </c>
      <c r="C272" s="129" t="s">
        <v>1060</v>
      </c>
      <c r="D272" s="128"/>
      <c r="E272" s="78"/>
      <c r="F272" s="79" t="s">
        <v>39</v>
      </c>
      <c r="G272" s="80">
        <v>2593.5</v>
      </c>
      <c r="H272" s="80">
        <v>2161.25</v>
      </c>
      <c r="I272" s="80">
        <f t="shared" si="29"/>
        <v>1659.8400000000001</v>
      </c>
      <c r="J272" s="80">
        <f t="shared" si="30"/>
        <v>1945.125</v>
      </c>
      <c r="K272" s="81">
        <f t="shared" si="31"/>
        <v>1659.8400000000001</v>
      </c>
      <c r="L272" s="81">
        <f t="shared" si="32"/>
        <v>1383.2</v>
      </c>
      <c r="M272" s="80" t="s">
        <v>1187</v>
      </c>
      <c r="N272" s="82">
        <v>1</v>
      </c>
      <c r="O272" s="82">
        <v>1</v>
      </c>
      <c r="P272" s="82">
        <v>15</v>
      </c>
      <c r="Q272" s="83" t="s">
        <v>348</v>
      </c>
      <c r="R272" s="83" t="s">
        <v>1012</v>
      </c>
      <c r="S272" s="83" t="s">
        <v>1059</v>
      </c>
      <c r="T272" s="83"/>
      <c r="U272" s="79" t="s">
        <v>576</v>
      </c>
      <c r="V272" s="79" t="s">
        <v>351</v>
      </c>
      <c r="W272" s="84"/>
      <c r="X272" s="85">
        <v>0.8</v>
      </c>
      <c r="Y272" s="86">
        <v>3.9975000000000002E-3</v>
      </c>
      <c r="Z272" s="80" t="str">
        <f t="shared" si="33"/>
        <v/>
      </c>
      <c r="AA272" s="80" t="str">
        <f t="shared" si="34"/>
        <v/>
      </c>
      <c r="AB272" s="87" t="str">
        <f t="shared" si="35"/>
        <v/>
      </c>
    </row>
    <row r="273" spans="1:28" s="88" customFormat="1" ht="75" customHeight="1" x14ac:dyDescent="0.2">
      <c r="A273" s="76" t="s">
        <v>1061</v>
      </c>
      <c r="B273" s="77" t="s">
        <v>1062</v>
      </c>
      <c r="C273" s="129" t="s">
        <v>1063</v>
      </c>
      <c r="D273" s="128"/>
      <c r="E273" s="78"/>
      <c r="F273" s="79" t="s">
        <v>39</v>
      </c>
      <c r="G273" s="80">
        <v>5145.9399999999996</v>
      </c>
      <c r="H273" s="80">
        <v>4288.28</v>
      </c>
      <c r="I273" s="80">
        <f t="shared" si="29"/>
        <v>3293.4015999999997</v>
      </c>
      <c r="J273" s="80">
        <f t="shared" si="30"/>
        <v>3859.4549999999999</v>
      </c>
      <c r="K273" s="81">
        <f t="shared" si="31"/>
        <v>3293.4015999999997</v>
      </c>
      <c r="L273" s="81">
        <f t="shared" si="32"/>
        <v>2744.4991999999997</v>
      </c>
      <c r="M273" s="80" t="s">
        <v>1187</v>
      </c>
      <c r="N273" s="82">
        <v>1</v>
      </c>
      <c r="O273" s="82">
        <v>1</v>
      </c>
      <c r="P273" s="82">
        <v>10</v>
      </c>
      <c r="Q273" s="83" t="s">
        <v>348</v>
      </c>
      <c r="R273" s="83" t="s">
        <v>1012</v>
      </c>
      <c r="S273" s="83" t="s">
        <v>1059</v>
      </c>
      <c r="T273" s="83"/>
      <c r="U273" s="79" t="s">
        <v>576</v>
      </c>
      <c r="V273" s="79" t="s">
        <v>351</v>
      </c>
      <c r="W273" s="84"/>
      <c r="X273" s="85">
        <v>1.58</v>
      </c>
      <c r="Y273" s="86">
        <v>8.0308800000000007E-3</v>
      </c>
      <c r="Z273" s="80" t="str">
        <f t="shared" si="33"/>
        <v/>
      </c>
      <c r="AA273" s="80" t="str">
        <f t="shared" si="34"/>
        <v/>
      </c>
      <c r="AB273" s="87" t="str">
        <f t="shared" si="35"/>
        <v/>
      </c>
    </row>
    <row r="274" spans="1:28" s="88" customFormat="1" ht="75" customHeight="1" x14ac:dyDescent="0.2">
      <c r="A274" s="76" t="s">
        <v>1064</v>
      </c>
      <c r="B274" s="77" t="s">
        <v>1065</v>
      </c>
      <c r="C274" s="129" t="s">
        <v>1066</v>
      </c>
      <c r="D274" s="128"/>
      <c r="E274" s="78"/>
      <c r="F274" s="79" t="s">
        <v>39</v>
      </c>
      <c r="G274" s="80">
        <v>7596.39</v>
      </c>
      <c r="H274" s="80">
        <v>6330.33</v>
      </c>
      <c r="I274" s="80">
        <f t="shared" si="29"/>
        <v>4861.6895999999997</v>
      </c>
      <c r="J274" s="80">
        <f t="shared" si="30"/>
        <v>5697.2925000000005</v>
      </c>
      <c r="K274" s="81">
        <f t="shared" si="31"/>
        <v>4861.6896000000006</v>
      </c>
      <c r="L274" s="81">
        <f t="shared" si="32"/>
        <v>4051.4112</v>
      </c>
      <c r="M274" s="80" t="s">
        <v>1187</v>
      </c>
      <c r="N274" s="82">
        <v>1</v>
      </c>
      <c r="O274" s="82">
        <v>1</v>
      </c>
      <c r="P274" s="82">
        <v>8</v>
      </c>
      <c r="Q274" s="83" t="s">
        <v>348</v>
      </c>
      <c r="R274" s="83" t="s">
        <v>1012</v>
      </c>
      <c r="S274" s="83" t="s">
        <v>1059</v>
      </c>
      <c r="T274" s="83"/>
      <c r="U274" s="79" t="s">
        <v>576</v>
      </c>
      <c r="V274" s="79" t="s">
        <v>351</v>
      </c>
      <c r="W274" s="84"/>
      <c r="X274" s="85">
        <v>2.2000000000000002</v>
      </c>
      <c r="Y274" s="86">
        <v>1.11804E-2</v>
      </c>
      <c r="Z274" s="80" t="str">
        <f t="shared" si="33"/>
        <v/>
      </c>
      <c r="AA274" s="80" t="str">
        <f t="shared" si="34"/>
        <v/>
      </c>
      <c r="AB274" s="87" t="str">
        <f t="shared" si="35"/>
        <v/>
      </c>
    </row>
    <row r="275" spans="1:28" s="88" customFormat="1" ht="75" customHeight="1" x14ac:dyDescent="0.2">
      <c r="A275" s="76" t="s">
        <v>1067</v>
      </c>
      <c r="B275" s="77" t="s">
        <v>1068</v>
      </c>
      <c r="C275" s="129" t="s">
        <v>1069</v>
      </c>
      <c r="D275" s="128"/>
      <c r="E275" s="78"/>
      <c r="F275" s="79" t="s">
        <v>39</v>
      </c>
      <c r="G275" s="80">
        <v>3200.53</v>
      </c>
      <c r="H275" s="80">
        <v>2667.11</v>
      </c>
      <c r="I275" s="80">
        <f t="shared" si="29"/>
        <v>2048.3392000000003</v>
      </c>
      <c r="J275" s="80">
        <f t="shared" si="30"/>
        <v>2400.3975</v>
      </c>
      <c r="K275" s="81">
        <f t="shared" si="31"/>
        <v>2048.3392000000003</v>
      </c>
      <c r="L275" s="81">
        <f t="shared" si="32"/>
        <v>1706.9504000000002</v>
      </c>
      <c r="M275" s="80" t="s">
        <v>1187</v>
      </c>
      <c r="N275" s="82">
        <v>1</v>
      </c>
      <c r="O275" s="82">
        <v>1</v>
      </c>
      <c r="P275" s="82">
        <v>20</v>
      </c>
      <c r="Q275" s="83" t="s">
        <v>348</v>
      </c>
      <c r="R275" s="83" t="s">
        <v>1012</v>
      </c>
      <c r="S275" s="83" t="s">
        <v>1059</v>
      </c>
      <c r="T275" s="83"/>
      <c r="U275" s="79" t="s">
        <v>576</v>
      </c>
      <c r="V275" s="79" t="s">
        <v>351</v>
      </c>
      <c r="W275" s="84"/>
      <c r="X275" s="85">
        <v>0.66300000000000003</v>
      </c>
      <c r="Y275" s="86">
        <v>2.9269999999999999E-3</v>
      </c>
      <c r="Z275" s="80" t="str">
        <f t="shared" si="33"/>
        <v/>
      </c>
      <c r="AA275" s="80" t="str">
        <f t="shared" si="34"/>
        <v/>
      </c>
      <c r="AB275" s="87" t="str">
        <f t="shared" si="35"/>
        <v/>
      </c>
    </row>
    <row r="276" spans="1:28" s="88" customFormat="1" ht="75" customHeight="1" x14ac:dyDescent="0.2">
      <c r="A276" s="76" t="s">
        <v>1070</v>
      </c>
      <c r="B276" s="77" t="s">
        <v>1071</v>
      </c>
      <c r="C276" s="129" t="s">
        <v>1072</v>
      </c>
      <c r="D276" s="128"/>
      <c r="E276" s="78"/>
      <c r="F276" s="79" t="s">
        <v>39</v>
      </c>
      <c r="G276" s="80">
        <v>3724.68</v>
      </c>
      <c r="H276" s="80">
        <v>3103.9</v>
      </c>
      <c r="I276" s="80">
        <f t="shared" si="29"/>
        <v>2383.7952</v>
      </c>
      <c r="J276" s="80">
        <f t="shared" si="30"/>
        <v>2793.5099999999998</v>
      </c>
      <c r="K276" s="81">
        <f t="shared" si="31"/>
        <v>2383.7952</v>
      </c>
      <c r="L276" s="81">
        <f t="shared" si="32"/>
        <v>1986.4960000000001</v>
      </c>
      <c r="M276" s="80" t="s">
        <v>1187</v>
      </c>
      <c r="N276" s="82">
        <v>1</v>
      </c>
      <c r="O276" s="82">
        <v>1</v>
      </c>
      <c r="P276" s="82">
        <v>10</v>
      </c>
      <c r="Q276" s="83" t="s">
        <v>348</v>
      </c>
      <c r="R276" s="83" t="s">
        <v>1012</v>
      </c>
      <c r="S276" s="83" t="s">
        <v>1059</v>
      </c>
      <c r="T276" s="83"/>
      <c r="U276" s="79" t="s">
        <v>576</v>
      </c>
      <c r="V276" s="79" t="s">
        <v>351</v>
      </c>
      <c r="W276" s="84"/>
      <c r="X276" s="85">
        <v>0.78400000000000003</v>
      </c>
      <c r="Y276" s="86">
        <v>3.614E-3</v>
      </c>
      <c r="Z276" s="80" t="str">
        <f t="shared" si="33"/>
        <v/>
      </c>
      <c r="AA276" s="80" t="str">
        <f t="shared" si="34"/>
        <v/>
      </c>
      <c r="AB276" s="87" t="str">
        <f t="shared" si="35"/>
        <v/>
      </c>
    </row>
    <row r="277" spans="1:28" s="88" customFormat="1" ht="75" customHeight="1" x14ac:dyDescent="0.2">
      <c r="A277" s="76" t="s">
        <v>1073</v>
      </c>
      <c r="B277" s="77" t="s">
        <v>1074</v>
      </c>
      <c r="C277" s="129" t="s">
        <v>1075</v>
      </c>
      <c r="D277" s="128"/>
      <c r="E277" s="78"/>
      <c r="F277" s="79" t="s">
        <v>39</v>
      </c>
      <c r="G277" s="80">
        <v>3748.01</v>
      </c>
      <c r="H277" s="80">
        <v>3123.34</v>
      </c>
      <c r="I277" s="80">
        <f t="shared" si="29"/>
        <v>2398.7264</v>
      </c>
      <c r="J277" s="80">
        <f t="shared" si="30"/>
        <v>2811.0075000000002</v>
      </c>
      <c r="K277" s="81">
        <f t="shared" si="31"/>
        <v>2398.7264</v>
      </c>
      <c r="L277" s="81">
        <f t="shared" si="32"/>
        <v>1998.9376000000002</v>
      </c>
      <c r="M277" s="80" t="s">
        <v>1187</v>
      </c>
      <c r="N277" s="82">
        <v>1</v>
      </c>
      <c r="O277" s="82">
        <v>1</v>
      </c>
      <c r="P277" s="82">
        <v>10</v>
      </c>
      <c r="Q277" s="83" t="s">
        <v>348</v>
      </c>
      <c r="R277" s="83" t="s">
        <v>1012</v>
      </c>
      <c r="S277" s="83" t="s">
        <v>1059</v>
      </c>
      <c r="T277" s="83"/>
      <c r="U277" s="79" t="s">
        <v>576</v>
      </c>
      <c r="V277" s="79" t="s">
        <v>351</v>
      </c>
      <c r="W277" s="84"/>
      <c r="X277" s="85">
        <v>0.8</v>
      </c>
      <c r="Y277" s="86">
        <v>3.5040000000000002E-3</v>
      </c>
      <c r="Z277" s="80" t="str">
        <f t="shared" si="33"/>
        <v/>
      </c>
      <c r="AA277" s="80" t="str">
        <f t="shared" si="34"/>
        <v/>
      </c>
      <c r="AB277" s="87" t="str">
        <f t="shared" si="35"/>
        <v/>
      </c>
    </row>
    <row r="278" spans="1:28" s="88" customFormat="1" ht="75" customHeight="1" x14ac:dyDescent="0.2">
      <c r="A278" s="76" t="s">
        <v>1076</v>
      </c>
      <c r="B278" s="77" t="s">
        <v>1077</v>
      </c>
      <c r="C278" s="129" t="s">
        <v>1078</v>
      </c>
      <c r="D278" s="128"/>
      <c r="E278" s="78"/>
      <c r="F278" s="79" t="s">
        <v>39</v>
      </c>
      <c r="G278" s="80">
        <v>5819.81</v>
      </c>
      <c r="H278" s="80">
        <v>4849.84</v>
      </c>
      <c r="I278" s="80">
        <f t="shared" si="29"/>
        <v>3724.6784000000002</v>
      </c>
      <c r="J278" s="80">
        <f t="shared" si="30"/>
        <v>4364.8575000000001</v>
      </c>
      <c r="K278" s="81">
        <f t="shared" si="31"/>
        <v>3724.6784000000002</v>
      </c>
      <c r="L278" s="81">
        <f t="shared" si="32"/>
        <v>3103.8976000000002</v>
      </c>
      <c r="M278" s="80" t="s">
        <v>1187</v>
      </c>
      <c r="N278" s="82">
        <v>1</v>
      </c>
      <c r="O278" s="82">
        <v>1</v>
      </c>
      <c r="P278" s="82">
        <v>10</v>
      </c>
      <c r="Q278" s="83" t="s">
        <v>348</v>
      </c>
      <c r="R278" s="83" t="s">
        <v>1012</v>
      </c>
      <c r="S278" s="83" t="s">
        <v>1059</v>
      </c>
      <c r="T278" s="83"/>
      <c r="U278" s="79" t="s">
        <v>576</v>
      </c>
      <c r="V278" s="79" t="s">
        <v>351</v>
      </c>
      <c r="W278" s="84"/>
      <c r="X278" s="85">
        <v>1.3620000000000001</v>
      </c>
      <c r="Y278" s="86">
        <v>4.4060000000000002E-3</v>
      </c>
      <c r="Z278" s="80" t="str">
        <f t="shared" si="33"/>
        <v/>
      </c>
      <c r="AA278" s="80" t="str">
        <f t="shared" si="34"/>
        <v/>
      </c>
      <c r="AB278" s="87" t="str">
        <f t="shared" si="35"/>
        <v/>
      </c>
    </row>
    <row r="279" spans="1:28" s="88" customFormat="1" ht="75" customHeight="1" x14ac:dyDescent="0.2">
      <c r="A279" s="76" t="s">
        <v>1079</v>
      </c>
      <c r="B279" s="77" t="s">
        <v>1080</v>
      </c>
      <c r="C279" s="129" t="s">
        <v>1078</v>
      </c>
      <c r="D279" s="128"/>
      <c r="E279" s="78"/>
      <c r="F279" s="79" t="s">
        <v>39</v>
      </c>
      <c r="G279" s="80">
        <v>5801.94</v>
      </c>
      <c r="H279" s="80">
        <v>4834.95</v>
      </c>
      <c r="I279" s="80">
        <f t="shared" si="29"/>
        <v>3713.2415999999998</v>
      </c>
      <c r="J279" s="80">
        <f t="shared" si="30"/>
        <v>4351.4549999999999</v>
      </c>
      <c r="K279" s="81">
        <f t="shared" si="31"/>
        <v>3713.2415999999998</v>
      </c>
      <c r="L279" s="81">
        <f t="shared" si="32"/>
        <v>3094.3679999999999</v>
      </c>
      <c r="M279" s="80" t="s">
        <v>1187</v>
      </c>
      <c r="N279" s="82">
        <v>1</v>
      </c>
      <c r="O279" s="82">
        <v>1</v>
      </c>
      <c r="P279" s="82">
        <v>10</v>
      </c>
      <c r="Q279" s="83" t="s">
        <v>348</v>
      </c>
      <c r="R279" s="83" t="s">
        <v>1012</v>
      </c>
      <c r="S279" s="83" t="s">
        <v>1059</v>
      </c>
      <c r="T279" s="83"/>
      <c r="U279" s="79" t="s">
        <v>576</v>
      </c>
      <c r="V279" s="79" t="s">
        <v>351</v>
      </c>
      <c r="W279" s="84"/>
      <c r="X279" s="85">
        <v>1.29</v>
      </c>
      <c r="Y279" s="86">
        <v>4.6829999999999997E-3</v>
      </c>
      <c r="Z279" s="80" t="str">
        <f t="shared" si="33"/>
        <v/>
      </c>
      <c r="AA279" s="80" t="str">
        <f t="shared" si="34"/>
        <v/>
      </c>
      <c r="AB279" s="87" t="str">
        <f t="shared" si="35"/>
        <v/>
      </c>
    </row>
    <row r="280" spans="1:28" s="88" customFormat="1" ht="75" customHeight="1" x14ac:dyDescent="0.2">
      <c r="A280" s="76" t="s">
        <v>1081</v>
      </c>
      <c r="B280" s="77" t="s">
        <v>1082</v>
      </c>
      <c r="C280" s="129" t="s">
        <v>1083</v>
      </c>
      <c r="D280" s="128"/>
      <c r="E280" s="78"/>
      <c r="F280" s="79" t="s">
        <v>39</v>
      </c>
      <c r="G280" s="80">
        <v>9777.2900000000009</v>
      </c>
      <c r="H280" s="80">
        <v>8147.74</v>
      </c>
      <c r="I280" s="80">
        <f t="shared" si="29"/>
        <v>6257.4656000000004</v>
      </c>
      <c r="J280" s="80">
        <f t="shared" si="30"/>
        <v>7332.9675000000007</v>
      </c>
      <c r="K280" s="81">
        <f t="shared" si="31"/>
        <v>6257.4656000000004</v>
      </c>
      <c r="L280" s="81">
        <f t="shared" si="32"/>
        <v>5214.5536000000002</v>
      </c>
      <c r="M280" s="80" t="s">
        <v>1187</v>
      </c>
      <c r="N280" s="82">
        <v>1</v>
      </c>
      <c r="O280" s="82">
        <v>1</v>
      </c>
      <c r="P280" s="82">
        <v>5</v>
      </c>
      <c r="Q280" s="83" t="s">
        <v>348</v>
      </c>
      <c r="R280" s="83" t="s">
        <v>1012</v>
      </c>
      <c r="S280" s="83" t="s">
        <v>1059</v>
      </c>
      <c r="T280" s="83"/>
      <c r="U280" s="79" t="s">
        <v>576</v>
      </c>
      <c r="V280" s="79" t="s">
        <v>351</v>
      </c>
      <c r="W280" s="84"/>
      <c r="X280" s="85">
        <v>2.1110000000000002</v>
      </c>
      <c r="Y280" s="86">
        <v>7.5230000000000002E-3</v>
      </c>
      <c r="Z280" s="80" t="str">
        <f t="shared" si="33"/>
        <v/>
      </c>
      <c r="AA280" s="80" t="str">
        <f t="shared" si="34"/>
        <v/>
      </c>
      <c r="AB280" s="87" t="str">
        <f t="shared" si="35"/>
        <v/>
      </c>
    </row>
    <row r="281" spans="1:28" s="88" customFormat="1" ht="75" customHeight="1" x14ac:dyDescent="0.2">
      <c r="A281" s="76" t="s">
        <v>1084</v>
      </c>
      <c r="B281" s="77" t="s">
        <v>1085</v>
      </c>
      <c r="C281" s="129" t="s">
        <v>1083</v>
      </c>
      <c r="D281" s="128"/>
      <c r="E281" s="78"/>
      <c r="F281" s="79" t="s">
        <v>39</v>
      </c>
      <c r="G281" s="80">
        <v>9855.8799999999992</v>
      </c>
      <c r="H281" s="80">
        <v>8213.23</v>
      </c>
      <c r="I281" s="80">
        <f t="shared" si="29"/>
        <v>6307.7631999999994</v>
      </c>
      <c r="J281" s="80">
        <f t="shared" si="30"/>
        <v>7391.91</v>
      </c>
      <c r="K281" s="81">
        <f t="shared" si="31"/>
        <v>6307.7631999999994</v>
      </c>
      <c r="L281" s="81">
        <f t="shared" si="32"/>
        <v>5256.4672</v>
      </c>
      <c r="M281" s="80" t="s">
        <v>1187</v>
      </c>
      <c r="N281" s="82">
        <v>1</v>
      </c>
      <c r="O281" s="82">
        <v>1</v>
      </c>
      <c r="P281" s="82">
        <v>5</v>
      </c>
      <c r="Q281" s="83" t="s">
        <v>348</v>
      </c>
      <c r="R281" s="83" t="s">
        <v>1012</v>
      </c>
      <c r="S281" s="83" t="s">
        <v>1059</v>
      </c>
      <c r="T281" s="83"/>
      <c r="U281" s="79" t="s">
        <v>576</v>
      </c>
      <c r="V281" s="79" t="s">
        <v>351</v>
      </c>
      <c r="W281" s="84"/>
      <c r="X281" s="85">
        <v>1.9330000000000001</v>
      </c>
      <c r="Y281" s="86">
        <v>7.7330000000000003E-3</v>
      </c>
      <c r="Z281" s="80" t="str">
        <f t="shared" si="33"/>
        <v/>
      </c>
      <c r="AA281" s="80" t="str">
        <f t="shared" si="34"/>
        <v/>
      </c>
      <c r="AB281" s="87" t="str">
        <f t="shared" si="35"/>
        <v/>
      </c>
    </row>
    <row r="282" spans="1:28" s="88" customFormat="1" ht="75" customHeight="1" x14ac:dyDescent="0.2">
      <c r="A282" s="76" t="s">
        <v>1086</v>
      </c>
      <c r="B282" s="77" t="s">
        <v>1087</v>
      </c>
      <c r="C282" s="129" t="s">
        <v>1090</v>
      </c>
      <c r="D282" s="128"/>
      <c r="E282" s="78"/>
      <c r="F282" s="79" t="s">
        <v>39</v>
      </c>
      <c r="G282" s="80">
        <v>1286.25</v>
      </c>
      <c r="H282" s="80">
        <v>1071.8800000000001</v>
      </c>
      <c r="I282" s="80">
        <f t="shared" si="29"/>
        <v>823.2</v>
      </c>
      <c r="J282" s="80">
        <f t="shared" si="30"/>
        <v>964.6875</v>
      </c>
      <c r="K282" s="81">
        <f t="shared" si="31"/>
        <v>823.2</v>
      </c>
      <c r="L282" s="81">
        <f t="shared" si="32"/>
        <v>686.00320000000011</v>
      </c>
      <c r="M282" s="80" t="s">
        <v>1187</v>
      </c>
      <c r="N282" s="82">
        <v>1</v>
      </c>
      <c r="O282" s="82">
        <v>1</v>
      </c>
      <c r="P282" s="82">
        <v>50</v>
      </c>
      <c r="Q282" s="83" t="s">
        <v>348</v>
      </c>
      <c r="R282" s="83" t="s">
        <v>1088</v>
      </c>
      <c r="S282" s="83" t="s">
        <v>1089</v>
      </c>
      <c r="T282" s="83"/>
      <c r="U282" s="79" t="s">
        <v>40</v>
      </c>
      <c r="V282" s="79" t="s">
        <v>351</v>
      </c>
      <c r="W282" s="84"/>
      <c r="X282" s="85">
        <v>0.12</v>
      </c>
      <c r="Y282" s="86">
        <v>4.3199999999999998E-4</v>
      </c>
      <c r="Z282" s="80" t="str">
        <f t="shared" si="33"/>
        <v/>
      </c>
      <c r="AA282" s="80" t="str">
        <f t="shared" si="34"/>
        <v/>
      </c>
      <c r="AB282" s="87" t="str">
        <f t="shared" si="35"/>
        <v/>
      </c>
    </row>
    <row r="283" spans="1:28" s="88" customFormat="1" ht="75" customHeight="1" x14ac:dyDescent="0.2">
      <c r="A283" s="76" t="s">
        <v>1091</v>
      </c>
      <c r="B283" s="77" t="s">
        <v>1092</v>
      </c>
      <c r="C283" s="129" t="s">
        <v>1093</v>
      </c>
      <c r="D283" s="128"/>
      <c r="E283" s="78"/>
      <c r="F283" s="79" t="s">
        <v>39</v>
      </c>
      <c r="G283" s="80">
        <v>678.33</v>
      </c>
      <c r="H283" s="80">
        <v>565.28</v>
      </c>
      <c r="I283" s="80">
        <f t="shared" si="29"/>
        <v>434.13120000000004</v>
      </c>
      <c r="J283" s="80">
        <f t="shared" si="30"/>
        <v>508.74750000000006</v>
      </c>
      <c r="K283" s="81">
        <f t="shared" si="31"/>
        <v>434.13120000000004</v>
      </c>
      <c r="L283" s="81">
        <f t="shared" si="32"/>
        <v>361.7792</v>
      </c>
      <c r="M283" s="80" t="s">
        <v>1187</v>
      </c>
      <c r="N283" s="82">
        <v>1</v>
      </c>
      <c r="O283" s="82">
        <v>1</v>
      </c>
      <c r="P283" s="82">
        <v>50</v>
      </c>
      <c r="Q283" s="83" t="s">
        <v>348</v>
      </c>
      <c r="R283" s="83" t="s">
        <v>1088</v>
      </c>
      <c r="S283" s="83" t="s">
        <v>1089</v>
      </c>
      <c r="T283" s="83"/>
      <c r="U283" s="79" t="s">
        <v>606</v>
      </c>
      <c r="V283" s="79" t="s">
        <v>351</v>
      </c>
      <c r="W283" s="84"/>
      <c r="X283" s="85">
        <v>0.34</v>
      </c>
      <c r="Y283" s="86">
        <v>9.3499999999999996E-4</v>
      </c>
      <c r="Z283" s="80" t="str">
        <f t="shared" si="33"/>
        <v/>
      </c>
      <c r="AA283" s="80" t="str">
        <f t="shared" si="34"/>
        <v/>
      </c>
      <c r="AB283" s="87" t="str">
        <f t="shared" si="35"/>
        <v/>
      </c>
    </row>
    <row r="284" spans="1:28" s="88" customFormat="1" ht="75" customHeight="1" x14ac:dyDescent="0.2">
      <c r="A284" s="76" t="s">
        <v>1094</v>
      </c>
      <c r="B284" s="77" t="s">
        <v>1095</v>
      </c>
      <c r="C284" s="129" t="s">
        <v>1096</v>
      </c>
      <c r="D284" s="128"/>
      <c r="E284" s="78"/>
      <c r="F284" s="79" t="s">
        <v>39</v>
      </c>
      <c r="G284" s="80">
        <v>1200.58</v>
      </c>
      <c r="H284" s="80">
        <v>1000.48</v>
      </c>
      <c r="I284" s="80">
        <f t="shared" si="29"/>
        <v>768.37119999999993</v>
      </c>
      <c r="J284" s="80">
        <f t="shared" si="30"/>
        <v>900.43499999999995</v>
      </c>
      <c r="K284" s="81">
        <f t="shared" si="31"/>
        <v>768.37119999999993</v>
      </c>
      <c r="L284" s="81">
        <f t="shared" si="32"/>
        <v>640.30720000000008</v>
      </c>
      <c r="M284" s="80" t="s">
        <v>1187</v>
      </c>
      <c r="N284" s="82">
        <v>1</v>
      </c>
      <c r="O284" s="82">
        <v>1</v>
      </c>
      <c r="P284" s="82">
        <v>50</v>
      </c>
      <c r="Q284" s="83" t="s">
        <v>348</v>
      </c>
      <c r="R284" s="83" t="s">
        <v>1088</v>
      </c>
      <c r="S284" s="83" t="s">
        <v>1089</v>
      </c>
      <c r="T284" s="83"/>
      <c r="U284" s="79" t="s">
        <v>40</v>
      </c>
      <c r="V284" s="79" t="s">
        <v>351</v>
      </c>
      <c r="W284" s="84"/>
      <c r="X284" s="85">
        <v>9.9000000000000005E-2</v>
      </c>
      <c r="Y284" s="86">
        <v>7.8600000000000002E-4</v>
      </c>
      <c r="Z284" s="80" t="str">
        <f t="shared" si="33"/>
        <v/>
      </c>
      <c r="AA284" s="80" t="str">
        <f t="shared" si="34"/>
        <v/>
      </c>
      <c r="AB284" s="87" t="str">
        <f t="shared" si="35"/>
        <v/>
      </c>
    </row>
    <row r="285" spans="1:28" s="88" customFormat="1" ht="75" customHeight="1" x14ac:dyDescent="0.2">
      <c r="A285" s="76" t="s">
        <v>1097</v>
      </c>
      <c r="B285" s="77" t="s">
        <v>1098</v>
      </c>
      <c r="C285" s="129" t="s">
        <v>1099</v>
      </c>
      <c r="D285" s="128"/>
      <c r="E285" s="78"/>
      <c r="F285" s="79" t="s">
        <v>39</v>
      </c>
      <c r="G285" s="80">
        <v>1225.8900000000001</v>
      </c>
      <c r="H285" s="80">
        <v>1021.58</v>
      </c>
      <c r="I285" s="80">
        <f t="shared" si="29"/>
        <v>784.56960000000004</v>
      </c>
      <c r="J285" s="80">
        <f t="shared" si="30"/>
        <v>919.41750000000002</v>
      </c>
      <c r="K285" s="81">
        <f t="shared" si="31"/>
        <v>784.56960000000004</v>
      </c>
      <c r="L285" s="81">
        <f t="shared" si="32"/>
        <v>653.81119999999999</v>
      </c>
      <c r="M285" s="80" t="s">
        <v>1187</v>
      </c>
      <c r="N285" s="82">
        <v>1</v>
      </c>
      <c r="O285" s="82">
        <v>1</v>
      </c>
      <c r="P285" s="82">
        <v>100</v>
      </c>
      <c r="Q285" s="83" t="s">
        <v>348</v>
      </c>
      <c r="R285" s="83" t="s">
        <v>1088</v>
      </c>
      <c r="S285" s="83" t="s">
        <v>1089</v>
      </c>
      <c r="T285" s="83"/>
      <c r="U285" s="79" t="s">
        <v>40</v>
      </c>
      <c r="V285" s="79" t="s">
        <v>351</v>
      </c>
      <c r="W285" s="84"/>
      <c r="X285" s="85">
        <v>8.7999999999999995E-2</v>
      </c>
      <c r="Y285" s="86">
        <v>6.69E-4</v>
      </c>
      <c r="Z285" s="80" t="str">
        <f t="shared" si="33"/>
        <v/>
      </c>
      <c r="AA285" s="80" t="str">
        <f t="shared" si="34"/>
        <v/>
      </c>
      <c r="AB285" s="87" t="str">
        <f t="shared" si="35"/>
        <v/>
      </c>
    </row>
    <row r="286" spans="1:28" s="88" customFormat="1" ht="75" customHeight="1" x14ac:dyDescent="0.2">
      <c r="A286" s="76" t="s">
        <v>1100</v>
      </c>
      <c r="B286" s="77" t="s">
        <v>1101</v>
      </c>
      <c r="C286" s="129" t="s">
        <v>1102</v>
      </c>
      <c r="D286" s="128"/>
      <c r="E286" s="78"/>
      <c r="F286" s="79" t="s">
        <v>39</v>
      </c>
      <c r="G286" s="80">
        <v>1225.3399999999999</v>
      </c>
      <c r="H286" s="80">
        <v>1021.12</v>
      </c>
      <c r="I286" s="80">
        <f t="shared" si="29"/>
        <v>784.21759999999995</v>
      </c>
      <c r="J286" s="80">
        <f t="shared" si="30"/>
        <v>919.00499999999988</v>
      </c>
      <c r="K286" s="81">
        <f t="shared" si="31"/>
        <v>784.21759999999995</v>
      </c>
      <c r="L286" s="81">
        <f t="shared" si="32"/>
        <v>653.51679999999999</v>
      </c>
      <c r="M286" s="80" t="s">
        <v>1187</v>
      </c>
      <c r="N286" s="82">
        <v>1</v>
      </c>
      <c r="O286" s="82">
        <v>1</v>
      </c>
      <c r="P286" s="82">
        <v>100</v>
      </c>
      <c r="Q286" s="83" t="s">
        <v>348</v>
      </c>
      <c r="R286" s="83" t="s">
        <v>1088</v>
      </c>
      <c r="S286" s="83" t="s">
        <v>1089</v>
      </c>
      <c r="T286" s="83"/>
      <c r="U286" s="79" t="s">
        <v>40</v>
      </c>
      <c r="V286" s="79" t="s">
        <v>351</v>
      </c>
      <c r="W286" s="84"/>
      <c r="X286" s="85">
        <v>6.7000000000000004E-2</v>
      </c>
      <c r="Y286" s="86">
        <v>3.88E-4</v>
      </c>
      <c r="Z286" s="80" t="str">
        <f t="shared" si="33"/>
        <v/>
      </c>
      <c r="AA286" s="80" t="str">
        <f t="shared" si="34"/>
        <v/>
      </c>
      <c r="AB286" s="87" t="str">
        <f t="shared" si="35"/>
        <v/>
      </c>
    </row>
    <row r="287" spans="1:28" s="88" customFormat="1" ht="75" customHeight="1" x14ac:dyDescent="0.2">
      <c r="A287" s="76" t="s">
        <v>1103</v>
      </c>
      <c r="B287" s="77" t="s">
        <v>1104</v>
      </c>
      <c r="C287" s="129" t="s">
        <v>1105</v>
      </c>
      <c r="D287" s="128"/>
      <c r="E287" s="78"/>
      <c r="F287" s="79" t="s">
        <v>39</v>
      </c>
      <c r="G287" s="80">
        <v>1212.96</v>
      </c>
      <c r="H287" s="80">
        <v>1010.8</v>
      </c>
      <c r="I287" s="80">
        <f t="shared" si="29"/>
        <v>776.2944</v>
      </c>
      <c r="J287" s="80">
        <f t="shared" si="30"/>
        <v>909.72</v>
      </c>
      <c r="K287" s="81">
        <f t="shared" si="31"/>
        <v>776.2944</v>
      </c>
      <c r="L287" s="81">
        <f t="shared" si="32"/>
        <v>646.91200000000003</v>
      </c>
      <c r="M287" s="80" t="s">
        <v>1187</v>
      </c>
      <c r="N287" s="82">
        <v>1</v>
      </c>
      <c r="O287" s="82">
        <v>1</v>
      </c>
      <c r="P287" s="82">
        <v>50</v>
      </c>
      <c r="Q287" s="83" t="s">
        <v>348</v>
      </c>
      <c r="R287" s="83" t="s">
        <v>1088</v>
      </c>
      <c r="S287" s="83" t="s">
        <v>1089</v>
      </c>
      <c r="T287" s="83"/>
      <c r="U287" s="79" t="s">
        <v>40</v>
      </c>
      <c r="V287" s="79" t="s">
        <v>351</v>
      </c>
      <c r="W287" s="84"/>
      <c r="X287" s="85">
        <v>0.245</v>
      </c>
      <c r="Y287" s="86">
        <v>1.2080000000000001E-3</v>
      </c>
      <c r="Z287" s="80" t="str">
        <f t="shared" si="33"/>
        <v/>
      </c>
      <c r="AA287" s="80" t="str">
        <f t="shared" si="34"/>
        <v/>
      </c>
      <c r="AB287" s="87" t="str">
        <f t="shared" si="35"/>
        <v/>
      </c>
    </row>
    <row r="288" spans="1:28" s="88" customFormat="1" ht="75" customHeight="1" x14ac:dyDescent="0.2">
      <c r="A288" s="76" t="s">
        <v>1106</v>
      </c>
      <c r="B288" s="77" t="s">
        <v>1107</v>
      </c>
      <c r="C288" s="129" t="s">
        <v>1108</v>
      </c>
      <c r="D288" s="128"/>
      <c r="E288" s="78"/>
      <c r="F288" s="79" t="s">
        <v>39</v>
      </c>
      <c r="G288" s="80">
        <v>1089.99</v>
      </c>
      <c r="H288" s="80">
        <v>908.33</v>
      </c>
      <c r="I288" s="80">
        <f t="shared" si="29"/>
        <v>697.59360000000004</v>
      </c>
      <c r="J288" s="80">
        <f t="shared" si="30"/>
        <v>817.49250000000006</v>
      </c>
      <c r="K288" s="81">
        <f t="shared" si="31"/>
        <v>697.59360000000004</v>
      </c>
      <c r="L288" s="81">
        <f t="shared" si="32"/>
        <v>581.33120000000008</v>
      </c>
      <c r="M288" s="80" t="s">
        <v>1187</v>
      </c>
      <c r="N288" s="82">
        <v>1</v>
      </c>
      <c r="O288" s="82">
        <v>1</v>
      </c>
      <c r="P288" s="82">
        <v>50</v>
      </c>
      <c r="Q288" s="83" t="s">
        <v>348</v>
      </c>
      <c r="R288" s="83" t="s">
        <v>1088</v>
      </c>
      <c r="S288" s="83" t="s">
        <v>1089</v>
      </c>
      <c r="T288" s="83"/>
      <c r="U288" s="79" t="s">
        <v>40</v>
      </c>
      <c r="V288" s="79" t="s">
        <v>351</v>
      </c>
      <c r="W288" s="84"/>
      <c r="X288" s="85">
        <v>0.3</v>
      </c>
      <c r="Y288" s="86">
        <v>1.4705899999999999E-3</v>
      </c>
      <c r="Z288" s="80" t="str">
        <f t="shared" si="33"/>
        <v/>
      </c>
      <c r="AA288" s="80" t="str">
        <f t="shared" si="34"/>
        <v/>
      </c>
      <c r="AB288" s="87" t="str">
        <f t="shared" si="35"/>
        <v/>
      </c>
    </row>
    <row r="289" spans="1:28" s="88" customFormat="1" ht="75" customHeight="1" x14ac:dyDescent="0.2">
      <c r="A289" s="76" t="s">
        <v>1109</v>
      </c>
      <c r="B289" s="77" t="s">
        <v>1110</v>
      </c>
      <c r="C289" s="129" t="s">
        <v>1111</v>
      </c>
      <c r="D289" s="128"/>
      <c r="E289" s="78"/>
      <c r="F289" s="79" t="s">
        <v>39</v>
      </c>
      <c r="G289" s="80">
        <v>1089.99</v>
      </c>
      <c r="H289" s="80">
        <v>908.33</v>
      </c>
      <c r="I289" s="80">
        <f t="shared" si="29"/>
        <v>697.59360000000004</v>
      </c>
      <c r="J289" s="80">
        <f t="shared" si="30"/>
        <v>817.49250000000006</v>
      </c>
      <c r="K289" s="81">
        <f t="shared" si="31"/>
        <v>697.59360000000004</v>
      </c>
      <c r="L289" s="81">
        <f t="shared" si="32"/>
        <v>581.33120000000008</v>
      </c>
      <c r="M289" s="80" t="s">
        <v>1187</v>
      </c>
      <c r="N289" s="82">
        <v>1</v>
      </c>
      <c r="O289" s="82">
        <v>1</v>
      </c>
      <c r="P289" s="82">
        <v>50</v>
      </c>
      <c r="Q289" s="83" t="s">
        <v>348</v>
      </c>
      <c r="R289" s="83" t="s">
        <v>1088</v>
      </c>
      <c r="S289" s="83" t="s">
        <v>1089</v>
      </c>
      <c r="T289" s="83"/>
      <c r="U289" s="79" t="s">
        <v>40</v>
      </c>
      <c r="V289" s="79" t="s">
        <v>351</v>
      </c>
      <c r="W289" s="84"/>
      <c r="X289" s="85">
        <v>0.18</v>
      </c>
      <c r="Y289" s="86">
        <v>1.0690000000000001E-3</v>
      </c>
      <c r="Z289" s="80" t="str">
        <f t="shared" si="33"/>
        <v/>
      </c>
      <c r="AA289" s="80" t="str">
        <f t="shared" si="34"/>
        <v/>
      </c>
      <c r="AB289" s="87" t="str">
        <f t="shared" si="35"/>
        <v/>
      </c>
    </row>
    <row r="290" spans="1:28" s="88" customFormat="1" ht="75" customHeight="1" x14ac:dyDescent="0.2">
      <c r="A290" s="76" t="s">
        <v>1112</v>
      </c>
      <c r="B290" s="77" t="s">
        <v>1113</v>
      </c>
      <c r="C290" s="129" t="s">
        <v>1114</v>
      </c>
      <c r="D290" s="128"/>
      <c r="E290" s="78"/>
      <c r="F290" s="79" t="s">
        <v>39</v>
      </c>
      <c r="G290" s="80">
        <v>1040.22</v>
      </c>
      <c r="H290" s="80">
        <v>866.85</v>
      </c>
      <c r="I290" s="80">
        <f t="shared" si="29"/>
        <v>665.74080000000004</v>
      </c>
      <c r="J290" s="80">
        <f t="shared" si="30"/>
        <v>780.16499999999996</v>
      </c>
      <c r="K290" s="81">
        <f t="shared" si="31"/>
        <v>665.74080000000004</v>
      </c>
      <c r="L290" s="81">
        <f t="shared" si="32"/>
        <v>554.78399999999999</v>
      </c>
      <c r="M290" s="80" t="s">
        <v>1187</v>
      </c>
      <c r="N290" s="82">
        <v>1</v>
      </c>
      <c r="O290" s="82">
        <v>1</v>
      </c>
      <c r="P290" s="82">
        <v>50</v>
      </c>
      <c r="Q290" s="83" t="s">
        <v>348</v>
      </c>
      <c r="R290" s="83" t="s">
        <v>1088</v>
      </c>
      <c r="S290" s="83" t="s">
        <v>1089</v>
      </c>
      <c r="T290" s="83"/>
      <c r="U290" s="79" t="s">
        <v>40</v>
      </c>
      <c r="V290" s="79" t="s">
        <v>351</v>
      </c>
      <c r="W290" s="84"/>
      <c r="X290" s="85">
        <v>0.222</v>
      </c>
      <c r="Y290" s="86">
        <v>7.0200000000000004E-4</v>
      </c>
      <c r="Z290" s="80" t="str">
        <f t="shared" si="33"/>
        <v/>
      </c>
      <c r="AA290" s="80" t="str">
        <f t="shared" si="34"/>
        <v/>
      </c>
      <c r="AB290" s="87" t="str">
        <f t="shared" si="35"/>
        <v/>
      </c>
    </row>
    <row r="291" spans="1:28" s="88" customFormat="1" ht="75" customHeight="1" x14ac:dyDescent="0.2">
      <c r="A291" s="76" t="s">
        <v>1115</v>
      </c>
      <c r="B291" s="77" t="s">
        <v>1116</v>
      </c>
      <c r="C291" s="129" t="s">
        <v>1117</v>
      </c>
      <c r="D291" s="128"/>
      <c r="E291" s="78"/>
      <c r="F291" s="79" t="s">
        <v>39</v>
      </c>
      <c r="G291" s="80">
        <v>1040.22</v>
      </c>
      <c r="H291" s="80">
        <v>866.85</v>
      </c>
      <c r="I291" s="80">
        <f t="shared" si="29"/>
        <v>665.74080000000004</v>
      </c>
      <c r="J291" s="80">
        <f t="shared" si="30"/>
        <v>780.16499999999996</v>
      </c>
      <c r="K291" s="81">
        <f t="shared" si="31"/>
        <v>665.74080000000004</v>
      </c>
      <c r="L291" s="81">
        <f t="shared" si="32"/>
        <v>554.78399999999999</v>
      </c>
      <c r="M291" s="80" t="s">
        <v>1187</v>
      </c>
      <c r="N291" s="82">
        <v>1</v>
      </c>
      <c r="O291" s="82">
        <v>1</v>
      </c>
      <c r="P291" s="82">
        <v>50</v>
      </c>
      <c r="Q291" s="83" t="s">
        <v>348</v>
      </c>
      <c r="R291" s="83" t="s">
        <v>1088</v>
      </c>
      <c r="S291" s="83" t="s">
        <v>1089</v>
      </c>
      <c r="T291" s="83"/>
      <c r="U291" s="79" t="s">
        <v>40</v>
      </c>
      <c r="V291" s="79" t="s">
        <v>351</v>
      </c>
      <c r="W291" s="84"/>
      <c r="X291" s="85">
        <v>0.14099999999999999</v>
      </c>
      <c r="Y291" s="86">
        <v>9.7400000000000004E-4</v>
      </c>
      <c r="Z291" s="80" t="str">
        <f t="shared" si="33"/>
        <v/>
      </c>
      <c r="AA291" s="80" t="str">
        <f t="shared" si="34"/>
        <v/>
      </c>
      <c r="AB291" s="87" t="str">
        <f t="shared" si="35"/>
        <v/>
      </c>
    </row>
    <row r="292" spans="1:28" s="88" customFormat="1" ht="75" customHeight="1" x14ac:dyDescent="0.2">
      <c r="A292" s="76" t="s">
        <v>1118</v>
      </c>
      <c r="B292" s="77" t="s">
        <v>1119</v>
      </c>
      <c r="C292" s="129" t="s">
        <v>1120</v>
      </c>
      <c r="D292" s="128"/>
      <c r="E292" s="78"/>
      <c r="F292" s="79" t="s">
        <v>39</v>
      </c>
      <c r="G292" s="80">
        <v>1497.64</v>
      </c>
      <c r="H292" s="80">
        <v>1248.03</v>
      </c>
      <c r="I292" s="80">
        <f t="shared" si="29"/>
        <v>958.48960000000011</v>
      </c>
      <c r="J292" s="80">
        <f t="shared" si="30"/>
        <v>1123.23</v>
      </c>
      <c r="K292" s="81">
        <f t="shared" si="31"/>
        <v>958.48960000000011</v>
      </c>
      <c r="L292" s="81">
        <f t="shared" si="32"/>
        <v>798.73919999999998</v>
      </c>
      <c r="M292" s="80" t="s">
        <v>1187</v>
      </c>
      <c r="N292" s="82">
        <v>1</v>
      </c>
      <c r="O292" s="82">
        <v>1</v>
      </c>
      <c r="P292" s="82">
        <v>50</v>
      </c>
      <c r="Q292" s="83" t="s">
        <v>348</v>
      </c>
      <c r="R292" s="83" t="s">
        <v>1088</v>
      </c>
      <c r="S292" s="83" t="s">
        <v>1089</v>
      </c>
      <c r="T292" s="83"/>
      <c r="U292" s="79" t="s">
        <v>40</v>
      </c>
      <c r="V292" s="79" t="s">
        <v>351</v>
      </c>
      <c r="W292" s="84"/>
      <c r="X292" s="85">
        <v>0.17199999999999999</v>
      </c>
      <c r="Y292" s="86">
        <v>8.4199999999999998E-4</v>
      </c>
      <c r="Z292" s="80" t="str">
        <f t="shared" si="33"/>
        <v/>
      </c>
      <c r="AA292" s="80" t="str">
        <f t="shared" si="34"/>
        <v/>
      </c>
      <c r="AB292" s="87" t="str">
        <f t="shared" si="35"/>
        <v/>
      </c>
    </row>
    <row r="293" spans="1:28" s="88" customFormat="1" ht="75" customHeight="1" x14ac:dyDescent="0.2">
      <c r="A293" s="76" t="s">
        <v>1121</v>
      </c>
      <c r="B293" s="77" t="s">
        <v>1122</v>
      </c>
      <c r="C293" s="129" t="s">
        <v>1123</v>
      </c>
      <c r="D293" s="128"/>
      <c r="E293" s="78"/>
      <c r="F293" s="79" t="s">
        <v>39</v>
      </c>
      <c r="G293" s="80">
        <v>1057.5</v>
      </c>
      <c r="H293" s="80">
        <v>881.25</v>
      </c>
      <c r="I293" s="80">
        <f t="shared" si="29"/>
        <v>676.8</v>
      </c>
      <c r="J293" s="80">
        <f t="shared" si="30"/>
        <v>793.125</v>
      </c>
      <c r="K293" s="81">
        <f t="shared" si="31"/>
        <v>676.80000000000007</v>
      </c>
      <c r="L293" s="81">
        <f t="shared" si="32"/>
        <v>564</v>
      </c>
      <c r="M293" s="80" t="s">
        <v>1187</v>
      </c>
      <c r="N293" s="82">
        <v>1</v>
      </c>
      <c r="O293" s="82">
        <v>1</v>
      </c>
      <c r="P293" s="82">
        <v>100</v>
      </c>
      <c r="Q293" s="83" t="s">
        <v>348</v>
      </c>
      <c r="R293" s="83" t="s">
        <v>1088</v>
      </c>
      <c r="S293" s="83" t="s">
        <v>1089</v>
      </c>
      <c r="T293" s="83"/>
      <c r="U293" s="79" t="s">
        <v>40</v>
      </c>
      <c r="V293" s="79" t="s">
        <v>351</v>
      </c>
      <c r="W293" s="84"/>
      <c r="X293" s="85">
        <v>0.11600000000000001</v>
      </c>
      <c r="Y293" s="86">
        <v>4.8099999999999998E-4</v>
      </c>
      <c r="Z293" s="80" t="str">
        <f t="shared" si="33"/>
        <v/>
      </c>
      <c r="AA293" s="80" t="str">
        <f t="shared" si="34"/>
        <v/>
      </c>
      <c r="AB293" s="87" t="str">
        <f t="shared" si="35"/>
        <v/>
      </c>
    </row>
    <row r="294" spans="1:28" s="88" customFormat="1" ht="75" customHeight="1" x14ac:dyDescent="0.2">
      <c r="A294" s="76" t="s">
        <v>1124</v>
      </c>
      <c r="B294" s="77" t="s">
        <v>1125</v>
      </c>
      <c r="C294" s="129" t="s">
        <v>1126</v>
      </c>
      <c r="D294" s="128"/>
      <c r="E294" s="78"/>
      <c r="F294" s="79" t="s">
        <v>39</v>
      </c>
      <c r="G294" s="80">
        <v>1212.96</v>
      </c>
      <c r="H294" s="80">
        <v>1010.8</v>
      </c>
      <c r="I294" s="80">
        <f t="shared" si="29"/>
        <v>776.2944</v>
      </c>
      <c r="J294" s="80">
        <f t="shared" si="30"/>
        <v>909.72</v>
      </c>
      <c r="K294" s="81">
        <f t="shared" si="31"/>
        <v>776.2944</v>
      </c>
      <c r="L294" s="81">
        <f t="shared" si="32"/>
        <v>646.91200000000003</v>
      </c>
      <c r="M294" s="80" t="s">
        <v>1187</v>
      </c>
      <c r="N294" s="82">
        <v>1</v>
      </c>
      <c r="O294" s="82">
        <v>1</v>
      </c>
      <c r="P294" s="82">
        <v>50</v>
      </c>
      <c r="Q294" s="83" t="s">
        <v>348</v>
      </c>
      <c r="R294" s="83" t="s">
        <v>1088</v>
      </c>
      <c r="S294" s="83" t="s">
        <v>1089</v>
      </c>
      <c r="T294" s="83"/>
      <c r="U294" s="79" t="s">
        <v>40</v>
      </c>
      <c r="V294" s="79" t="s">
        <v>351</v>
      </c>
      <c r="W294" s="84"/>
      <c r="X294" s="85">
        <v>0.18</v>
      </c>
      <c r="Y294" s="86">
        <v>1.3420000000000001E-3</v>
      </c>
      <c r="Z294" s="80" t="str">
        <f t="shared" si="33"/>
        <v/>
      </c>
      <c r="AA294" s="80" t="str">
        <f t="shared" si="34"/>
        <v/>
      </c>
      <c r="AB294" s="87" t="str">
        <f t="shared" si="35"/>
        <v/>
      </c>
    </row>
    <row r="295" spans="1:28" s="88" customFormat="1" ht="75" customHeight="1" x14ac:dyDescent="0.2">
      <c r="A295" s="76" t="s">
        <v>1127</v>
      </c>
      <c r="B295" s="77" t="s">
        <v>1128</v>
      </c>
      <c r="C295" s="129" t="s">
        <v>1129</v>
      </c>
      <c r="D295" s="128"/>
      <c r="E295" s="78"/>
      <c r="F295" s="79" t="s">
        <v>39</v>
      </c>
      <c r="G295" s="80">
        <v>1101.82</v>
      </c>
      <c r="H295" s="80">
        <v>918.18</v>
      </c>
      <c r="I295" s="80">
        <f t="shared" si="29"/>
        <v>705.16480000000001</v>
      </c>
      <c r="J295" s="80">
        <f t="shared" si="30"/>
        <v>826.36500000000001</v>
      </c>
      <c r="K295" s="81">
        <f t="shared" si="31"/>
        <v>705.16480000000001</v>
      </c>
      <c r="L295" s="81">
        <f t="shared" si="32"/>
        <v>587.63519999999994</v>
      </c>
      <c r="M295" s="80" t="s">
        <v>1187</v>
      </c>
      <c r="N295" s="82">
        <v>1</v>
      </c>
      <c r="O295" s="82">
        <v>1</v>
      </c>
      <c r="P295" s="82">
        <v>50</v>
      </c>
      <c r="Q295" s="83" t="s">
        <v>348</v>
      </c>
      <c r="R295" s="83" t="s">
        <v>1088</v>
      </c>
      <c r="S295" s="83" t="s">
        <v>1089</v>
      </c>
      <c r="T295" s="83"/>
      <c r="U295" s="79" t="s">
        <v>40</v>
      </c>
      <c r="V295" s="79" t="s">
        <v>351</v>
      </c>
      <c r="W295" s="84"/>
      <c r="X295" s="85">
        <v>0.161</v>
      </c>
      <c r="Y295" s="86">
        <v>1.3489999999999999E-3</v>
      </c>
      <c r="Z295" s="80" t="str">
        <f t="shared" si="33"/>
        <v/>
      </c>
      <c r="AA295" s="80" t="str">
        <f t="shared" si="34"/>
        <v/>
      </c>
      <c r="AB295" s="87" t="str">
        <f t="shared" si="35"/>
        <v/>
      </c>
    </row>
    <row r="296" spans="1:28" s="88" customFormat="1" ht="75" customHeight="1" x14ac:dyDescent="0.2">
      <c r="A296" s="76" t="s">
        <v>1130</v>
      </c>
      <c r="B296" s="77" t="s">
        <v>1131</v>
      </c>
      <c r="C296" s="129" t="s">
        <v>1132</v>
      </c>
      <c r="D296" s="128"/>
      <c r="E296" s="78"/>
      <c r="F296" s="79" t="s">
        <v>39</v>
      </c>
      <c r="G296" s="80">
        <v>1423.37</v>
      </c>
      <c r="H296" s="80">
        <v>1186.1400000000001</v>
      </c>
      <c r="I296" s="80">
        <f t="shared" si="29"/>
        <v>910.95679999999993</v>
      </c>
      <c r="J296" s="80">
        <f t="shared" si="30"/>
        <v>1067.5274999999999</v>
      </c>
      <c r="K296" s="81">
        <f t="shared" si="31"/>
        <v>910.95679999999993</v>
      </c>
      <c r="L296" s="81">
        <f t="shared" si="32"/>
        <v>759.1296000000001</v>
      </c>
      <c r="M296" s="80" t="s">
        <v>1187</v>
      </c>
      <c r="N296" s="82">
        <v>1</v>
      </c>
      <c r="O296" s="82">
        <v>1</v>
      </c>
      <c r="P296" s="82">
        <v>50</v>
      </c>
      <c r="Q296" s="83" t="s">
        <v>348</v>
      </c>
      <c r="R296" s="83" t="s">
        <v>1088</v>
      </c>
      <c r="S296" s="83" t="s">
        <v>1089</v>
      </c>
      <c r="T296" s="83"/>
      <c r="U296" s="79" t="s">
        <v>40</v>
      </c>
      <c r="V296" s="79" t="s">
        <v>351</v>
      </c>
      <c r="W296" s="84"/>
      <c r="X296" s="85">
        <v>0.125</v>
      </c>
      <c r="Y296" s="86">
        <v>6.2100000000000002E-4</v>
      </c>
      <c r="Z296" s="80" t="str">
        <f t="shared" si="33"/>
        <v/>
      </c>
      <c r="AA296" s="80" t="str">
        <f t="shared" si="34"/>
        <v/>
      </c>
      <c r="AB296" s="87" t="str">
        <f t="shared" si="35"/>
        <v/>
      </c>
    </row>
    <row r="297" spans="1:28" s="88" customFormat="1" ht="75" customHeight="1" x14ac:dyDescent="0.2">
      <c r="A297" s="76" t="s">
        <v>1133</v>
      </c>
      <c r="B297" s="77" t="s">
        <v>1134</v>
      </c>
      <c r="C297" s="129" t="s">
        <v>1135</v>
      </c>
      <c r="D297" s="128"/>
      <c r="E297" s="78"/>
      <c r="F297" s="79" t="s">
        <v>39</v>
      </c>
      <c r="G297" s="80">
        <v>1293.4100000000001</v>
      </c>
      <c r="H297" s="80">
        <v>1077.8399999999999</v>
      </c>
      <c r="I297" s="80">
        <f t="shared" si="29"/>
        <v>827.78240000000005</v>
      </c>
      <c r="J297" s="80">
        <f t="shared" si="30"/>
        <v>970.05750000000012</v>
      </c>
      <c r="K297" s="81">
        <f t="shared" si="31"/>
        <v>827.78240000000005</v>
      </c>
      <c r="L297" s="81">
        <f t="shared" si="32"/>
        <v>689.81759999999997</v>
      </c>
      <c r="M297" s="80" t="s">
        <v>1187</v>
      </c>
      <c r="N297" s="82">
        <v>1</v>
      </c>
      <c r="O297" s="82">
        <v>1</v>
      </c>
      <c r="P297" s="82">
        <v>50</v>
      </c>
      <c r="Q297" s="83" t="s">
        <v>348</v>
      </c>
      <c r="R297" s="83" t="s">
        <v>1088</v>
      </c>
      <c r="S297" s="83" t="s">
        <v>1089</v>
      </c>
      <c r="T297" s="83"/>
      <c r="U297" s="79" t="s">
        <v>40</v>
      </c>
      <c r="V297" s="79" t="s">
        <v>351</v>
      </c>
      <c r="W297" s="84"/>
      <c r="X297" s="85">
        <v>0.126</v>
      </c>
      <c r="Y297" s="86">
        <v>6.1799999999999995E-4</v>
      </c>
      <c r="Z297" s="80" t="str">
        <f t="shared" si="33"/>
        <v/>
      </c>
      <c r="AA297" s="80" t="str">
        <f t="shared" si="34"/>
        <v/>
      </c>
      <c r="AB297" s="87" t="str">
        <f t="shared" si="35"/>
        <v/>
      </c>
    </row>
    <row r="298" spans="1:28" s="88" customFormat="1" ht="75" customHeight="1" x14ac:dyDescent="0.2">
      <c r="A298" s="76" t="s">
        <v>1136</v>
      </c>
      <c r="B298" s="77" t="s">
        <v>1137</v>
      </c>
      <c r="C298" s="129" t="s">
        <v>1138</v>
      </c>
      <c r="D298" s="128"/>
      <c r="E298" s="78"/>
      <c r="F298" s="79" t="s">
        <v>39</v>
      </c>
      <c r="G298" s="80">
        <v>1708.5</v>
      </c>
      <c r="H298" s="80">
        <v>1423.75</v>
      </c>
      <c r="I298" s="80">
        <f t="shared" si="29"/>
        <v>1093.44</v>
      </c>
      <c r="J298" s="80">
        <f t="shared" si="30"/>
        <v>1281.375</v>
      </c>
      <c r="K298" s="81">
        <f t="shared" si="31"/>
        <v>1093.44</v>
      </c>
      <c r="L298" s="81">
        <f t="shared" si="32"/>
        <v>911.2</v>
      </c>
      <c r="M298" s="80" t="s">
        <v>1187</v>
      </c>
      <c r="N298" s="82">
        <v>1</v>
      </c>
      <c r="O298" s="82">
        <v>1</v>
      </c>
      <c r="P298" s="82">
        <v>36</v>
      </c>
      <c r="Q298" s="83" t="s">
        <v>348</v>
      </c>
      <c r="R298" s="83" t="s">
        <v>1088</v>
      </c>
      <c r="S298" s="83" t="s">
        <v>1089</v>
      </c>
      <c r="T298" s="83"/>
      <c r="U298" s="79" t="s">
        <v>40</v>
      </c>
      <c r="V298" s="79" t="s">
        <v>351</v>
      </c>
      <c r="W298" s="84"/>
      <c r="X298" s="85">
        <v>0.27200000000000002</v>
      </c>
      <c r="Y298" s="86">
        <v>2.2049999999999999E-3</v>
      </c>
      <c r="Z298" s="80" t="str">
        <f t="shared" si="33"/>
        <v/>
      </c>
      <c r="AA298" s="80" t="str">
        <f t="shared" si="34"/>
        <v/>
      </c>
      <c r="AB298" s="87" t="str">
        <f t="shared" si="35"/>
        <v/>
      </c>
    </row>
    <row r="299" spans="1:28" s="88" customFormat="1" ht="75" customHeight="1" x14ac:dyDescent="0.2">
      <c r="A299" s="76" t="s">
        <v>1139</v>
      </c>
      <c r="B299" s="77" t="s">
        <v>1140</v>
      </c>
      <c r="C299" s="129" t="s">
        <v>1142</v>
      </c>
      <c r="D299" s="128"/>
      <c r="E299" s="78"/>
      <c r="F299" s="79" t="s">
        <v>39</v>
      </c>
      <c r="G299" s="80">
        <v>1893.7</v>
      </c>
      <c r="H299" s="80">
        <v>1578.08</v>
      </c>
      <c r="I299" s="80">
        <f t="shared" si="29"/>
        <v>1211.9680000000001</v>
      </c>
      <c r="J299" s="80">
        <f t="shared" si="30"/>
        <v>1420.2750000000001</v>
      </c>
      <c r="K299" s="81">
        <f t="shared" si="31"/>
        <v>1211.9680000000001</v>
      </c>
      <c r="L299" s="81">
        <f t="shared" si="32"/>
        <v>1009.9712</v>
      </c>
      <c r="M299" s="80" t="s">
        <v>1187</v>
      </c>
      <c r="N299" s="82">
        <v>1</v>
      </c>
      <c r="O299" s="82">
        <v>1</v>
      </c>
      <c r="P299" s="82">
        <v>50</v>
      </c>
      <c r="Q299" s="83" t="s">
        <v>348</v>
      </c>
      <c r="R299" s="83" t="s">
        <v>1088</v>
      </c>
      <c r="S299" s="83" t="s">
        <v>1141</v>
      </c>
      <c r="T299" s="83"/>
      <c r="U299" s="79" t="s">
        <v>40</v>
      </c>
      <c r="V299" s="79" t="s">
        <v>351</v>
      </c>
      <c r="W299" s="84"/>
      <c r="X299" s="85">
        <v>0.17</v>
      </c>
      <c r="Y299" s="86">
        <v>1.0200000000000001E-3</v>
      </c>
      <c r="Z299" s="80" t="str">
        <f t="shared" si="33"/>
        <v/>
      </c>
      <c r="AA299" s="80" t="str">
        <f t="shared" si="34"/>
        <v/>
      </c>
      <c r="AB299" s="87" t="str">
        <f t="shared" si="35"/>
        <v/>
      </c>
    </row>
    <row r="300" spans="1:28" s="88" customFormat="1" ht="75" customHeight="1" x14ac:dyDescent="0.2">
      <c r="A300" s="76" t="s">
        <v>1143</v>
      </c>
      <c r="B300" s="77" t="s">
        <v>1144</v>
      </c>
      <c r="C300" s="129" t="s">
        <v>1145</v>
      </c>
      <c r="D300" s="128"/>
      <c r="E300" s="78"/>
      <c r="F300" s="79" t="s">
        <v>39</v>
      </c>
      <c r="G300" s="80">
        <v>2190.77</v>
      </c>
      <c r="H300" s="80">
        <v>1825.64</v>
      </c>
      <c r="I300" s="80">
        <f t="shared" si="29"/>
        <v>1402.0927999999999</v>
      </c>
      <c r="J300" s="80">
        <f t="shared" si="30"/>
        <v>1643.0774999999999</v>
      </c>
      <c r="K300" s="81">
        <f t="shared" si="31"/>
        <v>1402.0928000000001</v>
      </c>
      <c r="L300" s="81">
        <f t="shared" si="32"/>
        <v>1168.4096000000002</v>
      </c>
      <c r="M300" s="80" t="s">
        <v>1187</v>
      </c>
      <c r="N300" s="82">
        <v>1</v>
      </c>
      <c r="O300" s="82">
        <v>1</v>
      </c>
      <c r="P300" s="82">
        <v>50</v>
      </c>
      <c r="Q300" s="83" t="s">
        <v>348</v>
      </c>
      <c r="R300" s="83" t="s">
        <v>1088</v>
      </c>
      <c r="S300" s="83" t="s">
        <v>1141</v>
      </c>
      <c r="T300" s="83"/>
      <c r="U300" s="79" t="s">
        <v>40</v>
      </c>
      <c r="V300" s="79" t="s">
        <v>351</v>
      </c>
      <c r="W300" s="84"/>
      <c r="X300" s="85">
        <v>0.184</v>
      </c>
      <c r="Y300" s="86">
        <v>7.3800000000000005E-4</v>
      </c>
      <c r="Z300" s="80" t="str">
        <f t="shared" si="33"/>
        <v/>
      </c>
      <c r="AA300" s="80" t="str">
        <f t="shared" si="34"/>
        <v/>
      </c>
      <c r="AB300" s="87" t="str">
        <f t="shared" si="35"/>
        <v/>
      </c>
    </row>
    <row r="301" spans="1:28" s="88" customFormat="1" ht="75" customHeight="1" x14ac:dyDescent="0.2">
      <c r="A301" s="76" t="s">
        <v>1146</v>
      </c>
      <c r="B301" s="77" t="s">
        <v>1147</v>
      </c>
      <c r="C301" s="129" t="s">
        <v>1148</v>
      </c>
      <c r="D301" s="128"/>
      <c r="E301" s="78"/>
      <c r="F301" s="79" t="s">
        <v>39</v>
      </c>
      <c r="G301" s="80">
        <v>1522.4</v>
      </c>
      <c r="H301" s="80">
        <v>1268.67</v>
      </c>
      <c r="I301" s="80">
        <f t="shared" si="29"/>
        <v>974.33600000000013</v>
      </c>
      <c r="J301" s="80">
        <f t="shared" si="30"/>
        <v>1141.8000000000002</v>
      </c>
      <c r="K301" s="81">
        <f t="shared" si="31"/>
        <v>974.33600000000013</v>
      </c>
      <c r="L301" s="81">
        <f t="shared" si="32"/>
        <v>811.94880000000012</v>
      </c>
      <c r="M301" s="80" t="s">
        <v>1187</v>
      </c>
      <c r="N301" s="82">
        <v>1</v>
      </c>
      <c r="O301" s="82">
        <v>1</v>
      </c>
      <c r="P301" s="82">
        <v>100</v>
      </c>
      <c r="Q301" s="83" t="s">
        <v>348</v>
      </c>
      <c r="R301" s="83" t="s">
        <v>1088</v>
      </c>
      <c r="S301" s="83" t="s">
        <v>1141</v>
      </c>
      <c r="T301" s="83"/>
      <c r="U301" s="79" t="s">
        <v>40</v>
      </c>
      <c r="V301" s="79" t="s">
        <v>351</v>
      </c>
      <c r="W301" s="84"/>
      <c r="X301" s="85">
        <v>7.2999999999999995E-2</v>
      </c>
      <c r="Y301" s="86">
        <v>3.77E-4</v>
      </c>
      <c r="Z301" s="80" t="str">
        <f t="shared" si="33"/>
        <v/>
      </c>
      <c r="AA301" s="80" t="str">
        <f t="shared" si="34"/>
        <v/>
      </c>
      <c r="AB301" s="87" t="str">
        <f t="shared" si="35"/>
        <v/>
      </c>
    </row>
    <row r="302" spans="1:28" s="88" customFormat="1" ht="75" customHeight="1" x14ac:dyDescent="0.2">
      <c r="A302" s="76" t="s">
        <v>1149</v>
      </c>
      <c r="B302" s="77" t="s">
        <v>1150</v>
      </c>
      <c r="C302" s="129" t="s">
        <v>1151</v>
      </c>
      <c r="D302" s="128"/>
      <c r="E302" s="78"/>
      <c r="F302" s="79" t="s">
        <v>39</v>
      </c>
      <c r="G302" s="80">
        <v>1881.33</v>
      </c>
      <c r="H302" s="80">
        <v>1567.78</v>
      </c>
      <c r="I302" s="80">
        <f t="shared" si="29"/>
        <v>1204.0511999999999</v>
      </c>
      <c r="J302" s="80">
        <f t="shared" si="30"/>
        <v>1410.9974999999999</v>
      </c>
      <c r="K302" s="81">
        <f t="shared" si="31"/>
        <v>1204.0511999999999</v>
      </c>
      <c r="L302" s="81">
        <f t="shared" si="32"/>
        <v>1003.3792</v>
      </c>
      <c r="M302" s="80" t="s">
        <v>1187</v>
      </c>
      <c r="N302" s="82">
        <v>1</v>
      </c>
      <c r="O302" s="82">
        <v>1</v>
      </c>
      <c r="P302" s="82">
        <v>50</v>
      </c>
      <c r="Q302" s="83" t="s">
        <v>348</v>
      </c>
      <c r="R302" s="83" t="s">
        <v>1088</v>
      </c>
      <c r="S302" s="83" t="s">
        <v>1141</v>
      </c>
      <c r="T302" s="83"/>
      <c r="U302" s="79" t="s">
        <v>40</v>
      </c>
      <c r="V302" s="79" t="s">
        <v>351</v>
      </c>
      <c r="W302" s="84"/>
      <c r="X302" s="85">
        <v>0.125</v>
      </c>
      <c r="Y302" s="86">
        <v>7.4100000000000001E-4</v>
      </c>
      <c r="Z302" s="80" t="str">
        <f t="shared" si="33"/>
        <v/>
      </c>
      <c r="AA302" s="80" t="str">
        <f t="shared" si="34"/>
        <v/>
      </c>
      <c r="AB302" s="87" t="str">
        <f t="shared" si="35"/>
        <v/>
      </c>
    </row>
    <row r="303" spans="1:28" s="88" customFormat="1" ht="75" customHeight="1" x14ac:dyDescent="0.2">
      <c r="A303" s="76" t="s">
        <v>1152</v>
      </c>
      <c r="B303" s="77" t="s">
        <v>1153</v>
      </c>
      <c r="C303" s="129" t="s">
        <v>1154</v>
      </c>
      <c r="D303" s="128"/>
      <c r="E303" s="78"/>
      <c r="F303" s="79" t="s">
        <v>39</v>
      </c>
      <c r="G303" s="80">
        <v>2116.5</v>
      </c>
      <c r="H303" s="80">
        <v>1763.75</v>
      </c>
      <c r="I303" s="80">
        <f t="shared" si="29"/>
        <v>1354.56</v>
      </c>
      <c r="J303" s="80">
        <f t="shared" si="30"/>
        <v>1587.375</v>
      </c>
      <c r="K303" s="81">
        <f t="shared" si="31"/>
        <v>1354.56</v>
      </c>
      <c r="L303" s="81">
        <f t="shared" si="32"/>
        <v>1128.8</v>
      </c>
      <c r="M303" s="80" t="s">
        <v>1187</v>
      </c>
      <c r="N303" s="82">
        <v>1</v>
      </c>
      <c r="O303" s="82">
        <v>1</v>
      </c>
      <c r="P303" s="82">
        <v>50</v>
      </c>
      <c r="Q303" s="83" t="s">
        <v>348</v>
      </c>
      <c r="R303" s="83" t="s">
        <v>1088</v>
      </c>
      <c r="S303" s="83" t="s">
        <v>1141</v>
      </c>
      <c r="T303" s="83"/>
      <c r="U303" s="79" t="s">
        <v>40</v>
      </c>
      <c r="V303" s="79" t="s">
        <v>351</v>
      </c>
      <c r="W303" s="84"/>
      <c r="X303" s="85">
        <v>0.122</v>
      </c>
      <c r="Y303" s="86">
        <v>8.8900000000000003E-4</v>
      </c>
      <c r="Z303" s="80" t="str">
        <f t="shared" si="33"/>
        <v/>
      </c>
      <c r="AA303" s="80" t="str">
        <f t="shared" si="34"/>
        <v/>
      </c>
      <c r="AB303" s="87" t="str">
        <f t="shared" si="35"/>
        <v/>
      </c>
    </row>
    <row r="304" spans="1:28" s="88" customFormat="1" ht="75" customHeight="1" x14ac:dyDescent="0.2">
      <c r="A304" s="76" t="s">
        <v>1155</v>
      </c>
      <c r="B304" s="77" t="s">
        <v>1156</v>
      </c>
      <c r="C304" s="129" t="s">
        <v>1157</v>
      </c>
      <c r="D304" s="128"/>
      <c r="E304" s="78"/>
      <c r="F304" s="79" t="s">
        <v>39</v>
      </c>
      <c r="G304" s="80">
        <v>2128.86</v>
      </c>
      <c r="H304" s="80">
        <v>1774.05</v>
      </c>
      <c r="I304" s="80">
        <f t="shared" si="29"/>
        <v>1362.4704000000002</v>
      </c>
      <c r="J304" s="80">
        <f t="shared" si="30"/>
        <v>1596.645</v>
      </c>
      <c r="K304" s="81">
        <f t="shared" si="31"/>
        <v>1362.4704000000002</v>
      </c>
      <c r="L304" s="81">
        <f t="shared" si="32"/>
        <v>1135.3920000000001</v>
      </c>
      <c r="M304" s="80" t="s">
        <v>1187</v>
      </c>
      <c r="N304" s="82">
        <v>1</v>
      </c>
      <c r="O304" s="82">
        <v>1</v>
      </c>
      <c r="P304" s="82">
        <v>50</v>
      </c>
      <c r="Q304" s="83" t="s">
        <v>348</v>
      </c>
      <c r="R304" s="83" t="s">
        <v>1088</v>
      </c>
      <c r="S304" s="83" t="s">
        <v>1141</v>
      </c>
      <c r="T304" s="83"/>
      <c r="U304" s="79" t="s">
        <v>40</v>
      </c>
      <c r="V304" s="79" t="s">
        <v>351</v>
      </c>
      <c r="W304" s="84"/>
      <c r="X304" s="85">
        <v>0.13700000000000001</v>
      </c>
      <c r="Y304" s="86">
        <v>6.3900000000000003E-4</v>
      </c>
      <c r="Z304" s="80" t="str">
        <f t="shared" si="33"/>
        <v/>
      </c>
      <c r="AA304" s="80" t="str">
        <f t="shared" si="34"/>
        <v/>
      </c>
      <c r="AB304" s="87" t="str">
        <f t="shared" si="35"/>
        <v/>
      </c>
    </row>
    <row r="305" spans="1:28" s="88" customFormat="1" ht="75" customHeight="1" x14ac:dyDescent="0.2">
      <c r="A305" s="76" t="s">
        <v>1158</v>
      </c>
      <c r="B305" s="77" t="s">
        <v>1159</v>
      </c>
      <c r="C305" s="129" t="s">
        <v>1160</v>
      </c>
      <c r="D305" s="128"/>
      <c r="E305" s="78"/>
      <c r="F305" s="79" t="s">
        <v>39</v>
      </c>
      <c r="G305" s="80">
        <v>5246.29</v>
      </c>
      <c r="H305" s="80">
        <v>4371.91</v>
      </c>
      <c r="I305" s="80">
        <f t="shared" si="29"/>
        <v>3357.6255999999998</v>
      </c>
      <c r="J305" s="80">
        <f t="shared" si="30"/>
        <v>3934.7174999999997</v>
      </c>
      <c r="K305" s="81">
        <f t="shared" si="31"/>
        <v>3357.6255999999998</v>
      </c>
      <c r="L305" s="81">
        <f t="shared" si="32"/>
        <v>2798.0223999999998</v>
      </c>
      <c r="M305" s="80" t="s">
        <v>1187</v>
      </c>
      <c r="N305" s="82">
        <v>1</v>
      </c>
      <c r="O305" s="82">
        <v>1</v>
      </c>
      <c r="P305" s="82">
        <v>40</v>
      </c>
      <c r="Q305" s="83" t="s">
        <v>348</v>
      </c>
      <c r="R305" s="83" t="s">
        <v>1088</v>
      </c>
      <c r="S305" s="83" t="s">
        <v>1141</v>
      </c>
      <c r="T305" s="83"/>
      <c r="U305" s="79" t="s">
        <v>40</v>
      </c>
      <c r="V305" s="79" t="s">
        <v>351</v>
      </c>
      <c r="W305" s="84"/>
      <c r="X305" s="85">
        <v>0.35099999999999998</v>
      </c>
      <c r="Y305" s="86">
        <v>1.751E-3</v>
      </c>
      <c r="Z305" s="80" t="str">
        <f t="shared" si="33"/>
        <v/>
      </c>
      <c r="AA305" s="80" t="str">
        <f t="shared" si="34"/>
        <v/>
      </c>
      <c r="AB305" s="87" t="str">
        <f t="shared" si="35"/>
        <v/>
      </c>
    </row>
    <row r="306" spans="1:28" s="88" customFormat="1" ht="75" customHeight="1" x14ac:dyDescent="0.2">
      <c r="A306" s="76" t="s">
        <v>1161</v>
      </c>
      <c r="B306" s="77" t="s">
        <v>1162</v>
      </c>
      <c r="C306" s="129" t="s">
        <v>1163</v>
      </c>
      <c r="D306" s="128"/>
      <c r="E306" s="78"/>
      <c r="F306" s="79" t="s">
        <v>39</v>
      </c>
      <c r="G306" s="80">
        <v>1906.07</v>
      </c>
      <c r="H306" s="80">
        <v>1588.39</v>
      </c>
      <c r="I306" s="80">
        <f t="shared" si="29"/>
        <v>1219.8847999999998</v>
      </c>
      <c r="J306" s="80">
        <f t="shared" si="30"/>
        <v>1429.5525</v>
      </c>
      <c r="K306" s="81">
        <f t="shared" si="31"/>
        <v>1219.8848</v>
      </c>
      <c r="L306" s="81">
        <f t="shared" si="32"/>
        <v>1016.5696</v>
      </c>
      <c r="M306" s="80" t="s">
        <v>1187</v>
      </c>
      <c r="N306" s="82">
        <v>1</v>
      </c>
      <c r="O306" s="82">
        <v>1</v>
      </c>
      <c r="P306" s="82">
        <v>100</v>
      </c>
      <c r="Q306" s="83" t="s">
        <v>348</v>
      </c>
      <c r="R306" s="83" t="s">
        <v>1088</v>
      </c>
      <c r="S306" s="83" t="s">
        <v>1141</v>
      </c>
      <c r="T306" s="83"/>
      <c r="U306" s="79" t="s">
        <v>40</v>
      </c>
      <c r="V306" s="79" t="s">
        <v>351</v>
      </c>
      <c r="W306" s="84"/>
      <c r="X306" s="85">
        <v>6.3E-2</v>
      </c>
      <c r="Y306" s="86">
        <v>3.59E-4</v>
      </c>
      <c r="Z306" s="80" t="str">
        <f t="shared" si="33"/>
        <v/>
      </c>
      <c r="AA306" s="80" t="str">
        <f t="shared" si="34"/>
        <v/>
      </c>
      <c r="AB306" s="87" t="str">
        <f t="shared" si="35"/>
        <v/>
      </c>
    </row>
    <row r="307" spans="1:28" s="88" customFormat="1" ht="75" customHeight="1" x14ac:dyDescent="0.2">
      <c r="A307" s="76" t="s">
        <v>1164</v>
      </c>
      <c r="B307" s="77" t="s">
        <v>1165</v>
      </c>
      <c r="C307" s="129" t="s">
        <v>1167</v>
      </c>
      <c r="D307" s="128"/>
      <c r="E307" s="78"/>
      <c r="F307" s="79" t="s">
        <v>39</v>
      </c>
      <c r="G307" s="80">
        <v>444.72</v>
      </c>
      <c r="H307" s="80">
        <v>370.6</v>
      </c>
      <c r="I307" s="80">
        <f t="shared" si="29"/>
        <v>284.62080000000003</v>
      </c>
      <c r="J307" s="80">
        <f t="shared" si="30"/>
        <v>333.54</v>
      </c>
      <c r="K307" s="81">
        <f t="shared" si="31"/>
        <v>284.62080000000003</v>
      </c>
      <c r="L307" s="81">
        <f t="shared" si="32"/>
        <v>237.18400000000003</v>
      </c>
      <c r="M307" s="80" t="s">
        <v>1187</v>
      </c>
      <c r="N307" s="82">
        <v>1</v>
      </c>
      <c r="O307" s="82">
        <v>1</v>
      </c>
      <c r="P307" s="82">
        <v>100</v>
      </c>
      <c r="Q307" s="83" t="s">
        <v>348</v>
      </c>
      <c r="R307" s="83" t="s">
        <v>1088</v>
      </c>
      <c r="S307" s="83" t="s">
        <v>1166</v>
      </c>
      <c r="T307" s="83"/>
      <c r="U307" s="79" t="s">
        <v>40</v>
      </c>
      <c r="V307" s="79" t="s">
        <v>351</v>
      </c>
      <c r="W307" s="84"/>
      <c r="X307" s="85">
        <v>7.1999999999999995E-2</v>
      </c>
      <c r="Y307" s="86">
        <v>4.0700000000000003E-4</v>
      </c>
      <c r="Z307" s="80" t="str">
        <f t="shared" si="33"/>
        <v/>
      </c>
      <c r="AA307" s="80" t="str">
        <f t="shared" si="34"/>
        <v/>
      </c>
      <c r="AB307" s="87" t="str">
        <f t="shared" si="35"/>
        <v/>
      </c>
    </row>
    <row r="308" spans="1:28" s="88" customFormat="1" ht="75" customHeight="1" x14ac:dyDescent="0.2">
      <c r="A308" s="76" t="s">
        <v>1168</v>
      </c>
      <c r="B308" s="77" t="s">
        <v>1169</v>
      </c>
      <c r="C308" s="129" t="s">
        <v>1170</v>
      </c>
      <c r="D308" s="128"/>
      <c r="E308" s="78"/>
      <c r="F308" s="79" t="s">
        <v>39</v>
      </c>
      <c r="G308" s="80">
        <v>582.41999999999996</v>
      </c>
      <c r="H308" s="80">
        <v>485.35</v>
      </c>
      <c r="I308" s="80">
        <f t="shared" si="29"/>
        <v>372.74879999999996</v>
      </c>
      <c r="J308" s="80">
        <f t="shared" si="30"/>
        <v>436.81499999999994</v>
      </c>
      <c r="K308" s="81">
        <f t="shared" si="31"/>
        <v>372.74879999999996</v>
      </c>
      <c r="L308" s="81">
        <f t="shared" si="32"/>
        <v>310.62400000000002</v>
      </c>
      <c r="M308" s="80" t="s">
        <v>1187</v>
      </c>
      <c r="N308" s="82">
        <v>1</v>
      </c>
      <c r="O308" s="82">
        <v>1</v>
      </c>
      <c r="P308" s="82">
        <v>100</v>
      </c>
      <c r="Q308" s="83" t="s">
        <v>348</v>
      </c>
      <c r="R308" s="83" t="s">
        <v>1088</v>
      </c>
      <c r="S308" s="83" t="s">
        <v>1166</v>
      </c>
      <c r="T308" s="83"/>
      <c r="U308" s="79" t="s">
        <v>40</v>
      </c>
      <c r="V308" s="79" t="s">
        <v>351</v>
      </c>
      <c r="W308" s="84"/>
      <c r="X308" s="85">
        <v>0.123</v>
      </c>
      <c r="Y308" s="86">
        <v>7.5100000000000004E-4</v>
      </c>
      <c r="Z308" s="80" t="str">
        <f t="shared" si="33"/>
        <v/>
      </c>
      <c r="AA308" s="80" t="str">
        <f t="shared" si="34"/>
        <v/>
      </c>
      <c r="AB308" s="87" t="str">
        <f t="shared" si="35"/>
        <v/>
      </c>
    </row>
    <row r="309" spans="1:28" s="88" customFormat="1" ht="75" customHeight="1" x14ac:dyDescent="0.2">
      <c r="A309" s="76" t="s">
        <v>1171</v>
      </c>
      <c r="B309" s="77" t="s">
        <v>1172</v>
      </c>
      <c r="C309" s="129" t="s">
        <v>1173</v>
      </c>
      <c r="D309" s="128"/>
      <c r="E309" s="78"/>
      <c r="F309" s="79" t="s">
        <v>39</v>
      </c>
      <c r="G309" s="80">
        <v>841.64</v>
      </c>
      <c r="H309" s="80">
        <v>701.37</v>
      </c>
      <c r="I309" s="80">
        <f t="shared" si="29"/>
        <v>538.64959999999996</v>
      </c>
      <c r="J309" s="80">
        <f t="shared" si="30"/>
        <v>631.23</v>
      </c>
      <c r="K309" s="81">
        <f t="shared" si="31"/>
        <v>538.64959999999996</v>
      </c>
      <c r="L309" s="81">
        <f t="shared" si="32"/>
        <v>448.8768</v>
      </c>
      <c r="M309" s="80" t="s">
        <v>1187</v>
      </c>
      <c r="N309" s="82">
        <v>1</v>
      </c>
      <c r="O309" s="82">
        <v>1</v>
      </c>
      <c r="P309" s="82">
        <v>50</v>
      </c>
      <c r="Q309" s="83" t="s">
        <v>348</v>
      </c>
      <c r="R309" s="83" t="s">
        <v>1088</v>
      </c>
      <c r="S309" s="83" t="s">
        <v>1166</v>
      </c>
      <c r="T309" s="83"/>
      <c r="U309" s="79" t="s">
        <v>40</v>
      </c>
      <c r="V309" s="79" t="s">
        <v>351</v>
      </c>
      <c r="W309" s="84"/>
      <c r="X309" s="85">
        <v>0.16200000000000001</v>
      </c>
      <c r="Y309" s="86">
        <v>9.7499999999999996E-4</v>
      </c>
      <c r="Z309" s="80" t="str">
        <f t="shared" si="33"/>
        <v/>
      </c>
      <c r="AA309" s="80" t="str">
        <f t="shared" si="34"/>
        <v/>
      </c>
      <c r="AB309" s="87" t="str">
        <f t="shared" si="35"/>
        <v/>
      </c>
    </row>
    <row r="310" spans="1:28" s="88" customFormat="1" ht="75" customHeight="1" x14ac:dyDescent="0.2">
      <c r="A310" s="76" t="s">
        <v>1174</v>
      </c>
      <c r="B310" s="77" t="s">
        <v>1175</v>
      </c>
      <c r="C310" s="129" t="s">
        <v>1176</v>
      </c>
      <c r="D310" s="128"/>
      <c r="E310" s="78"/>
      <c r="F310" s="79" t="s">
        <v>39</v>
      </c>
      <c r="G310" s="80">
        <v>1113.94</v>
      </c>
      <c r="H310" s="80">
        <v>928.28</v>
      </c>
      <c r="I310" s="80">
        <f t="shared" si="29"/>
        <v>712.92160000000001</v>
      </c>
      <c r="J310" s="80">
        <f t="shared" si="30"/>
        <v>835.45500000000004</v>
      </c>
      <c r="K310" s="81">
        <f t="shared" si="31"/>
        <v>712.92160000000001</v>
      </c>
      <c r="L310" s="81">
        <f t="shared" si="32"/>
        <v>594.0992</v>
      </c>
      <c r="M310" s="80" t="s">
        <v>1187</v>
      </c>
      <c r="N310" s="82">
        <v>1</v>
      </c>
      <c r="O310" s="82">
        <v>1</v>
      </c>
      <c r="P310" s="82">
        <v>100</v>
      </c>
      <c r="Q310" s="83" t="s">
        <v>348</v>
      </c>
      <c r="R310" s="83" t="s">
        <v>1088</v>
      </c>
      <c r="S310" s="83" t="s">
        <v>1166</v>
      </c>
      <c r="T310" s="83"/>
      <c r="U310" s="79" t="s">
        <v>40</v>
      </c>
      <c r="V310" s="79" t="s">
        <v>351</v>
      </c>
      <c r="W310" s="84"/>
      <c r="X310" s="85">
        <v>0.13200000000000001</v>
      </c>
      <c r="Y310" s="86">
        <v>8.8400000000000002E-4</v>
      </c>
      <c r="Z310" s="80" t="str">
        <f t="shared" si="33"/>
        <v/>
      </c>
      <c r="AA310" s="80" t="str">
        <f t="shared" si="34"/>
        <v/>
      </c>
      <c r="AB310" s="87" t="str">
        <f t="shared" si="35"/>
        <v/>
      </c>
    </row>
    <row r="311" spans="1:28" s="88" customFormat="1" ht="75" customHeight="1" x14ac:dyDescent="0.2">
      <c r="A311" s="76" t="s">
        <v>1177</v>
      </c>
      <c r="B311" s="77" t="s">
        <v>1178</v>
      </c>
      <c r="C311" s="129" t="s">
        <v>1179</v>
      </c>
      <c r="D311" s="128"/>
      <c r="E311" s="78"/>
      <c r="F311" s="79" t="s">
        <v>39</v>
      </c>
      <c r="G311" s="80">
        <v>1237.71</v>
      </c>
      <c r="H311" s="80">
        <v>1031.43</v>
      </c>
      <c r="I311" s="80">
        <f t="shared" si="29"/>
        <v>792.13440000000014</v>
      </c>
      <c r="J311" s="80">
        <f t="shared" si="30"/>
        <v>928.28250000000003</v>
      </c>
      <c r="K311" s="81">
        <f t="shared" si="31"/>
        <v>792.13440000000003</v>
      </c>
      <c r="L311" s="81">
        <f t="shared" si="32"/>
        <v>660.11520000000007</v>
      </c>
      <c r="M311" s="80" t="s">
        <v>1187</v>
      </c>
      <c r="N311" s="82">
        <v>1</v>
      </c>
      <c r="O311" s="82">
        <v>1</v>
      </c>
      <c r="P311" s="82">
        <v>100</v>
      </c>
      <c r="Q311" s="83" t="s">
        <v>348</v>
      </c>
      <c r="R311" s="83" t="s">
        <v>1088</v>
      </c>
      <c r="S311" s="83" t="s">
        <v>1166</v>
      </c>
      <c r="T311" s="83"/>
      <c r="U311" s="79" t="s">
        <v>40</v>
      </c>
      <c r="V311" s="79" t="s">
        <v>351</v>
      </c>
      <c r="W311" s="84"/>
      <c r="X311" s="85">
        <v>0.13900000000000001</v>
      </c>
      <c r="Y311" s="86">
        <v>8.9999999999999998E-4</v>
      </c>
      <c r="Z311" s="80" t="str">
        <f t="shared" si="33"/>
        <v/>
      </c>
      <c r="AA311" s="80" t="str">
        <f t="shared" si="34"/>
        <v/>
      </c>
      <c r="AB311" s="87" t="str">
        <f t="shared" si="35"/>
        <v/>
      </c>
    </row>
    <row r="312" spans="1:28" s="88" customFormat="1" ht="75" customHeight="1" x14ac:dyDescent="0.2">
      <c r="A312" s="76" t="s">
        <v>1180</v>
      </c>
      <c r="B312" s="77" t="s">
        <v>1181</v>
      </c>
      <c r="C312" s="129" t="s">
        <v>661</v>
      </c>
      <c r="D312" s="128"/>
      <c r="E312" s="78"/>
      <c r="F312" s="79" t="s">
        <v>39</v>
      </c>
      <c r="G312" s="80">
        <v>14436.63</v>
      </c>
      <c r="H312" s="80">
        <v>12030.53</v>
      </c>
      <c r="I312" s="80">
        <f t="shared" si="29"/>
        <v>9239.4431999999997</v>
      </c>
      <c r="J312" s="80">
        <f t="shared" si="30"/>
        <v>10827.4725</v>
      </c>
      <c r="K312" s="81">
        <f t="shared" si="31"/>
        <v>9239.4431999999997</v>
      </c>
      <c r="L312" s="81">
        <f t="shared" si="32"/>
        <v>7699.5392000000002</v>
      </c>
      <c r="M312" s="80" t="s">
        <v>1187</v>
      </c>
      <c r="N312" s="82">
        <v>5</v>
      </c>
      <c r="O312" s="82">
        <v>1</v>
      </c>
      <c r="P312" s="82">
        <v>5</v>
      </c>
      <c r="Q312" s="83" t="s">
        <v>348</v>
      </c>
      <c r="R312" s="83" t="s">
        <v>589</v>
      </c>
      <c r="S312" s="83" t="s">
        <v>1182</v>
      </c>
      <c r="T312" s="83"/>
      <c r="U312" s="79" t="s">
        <v>653</v>
      </c>
      <c r="V312" s="79" t="s">
        <v>351</v>
      </c>
      <c r="W312" s="84"/>
      <c r="X312" s="85">
        <v>2.4</v>
      </c>
      <c r="Y312" s="86">
        <v>1.4161E-2</v>
      </c>
      <c r="Z312" s="80" t="str">
        <f t="shared" si="33"/>
        <v/>
      </c>
      <c r="AA312" s="80" t="str">
        <f t="shared" si="34"/>
        <v/>
      </c>
      <c r="AB312" s="87" t="str">
        <f t="shared" si="35"/>
        <v/>
      </c>
    </row>
    <row r="313" spans="1:28" s="88" customFormat="1" ht="75" customHeight="1" x14ac:dyDescent="0.2">
      <c r="A313" s="76" t="s">
        <v>1183</v>
      </c>
      <c r="B313" s="77" t="s">
        <v>1184</v>
      </c>
      <c r="C313" s="129" t="s">
        <v>672</v>
      </c>
      <c r="D313" s="128"/>
      <c r="E313" s="78"/>
      <c r="F313" s="79" t="s">
        <v>39</v>
      </c>
      <c r="G313" s="80">
        <v>10815.72</v>
      </c>
      <c r="H313" s="80">
        <v>9013.1</v>
      </c>
      <c r="I313" s="80">
        <f t="shared" si="29"/>
        <v>6922.0607999999993</v>
      </c>
      <c r="J313" s="80">
        <f t="shared" si="30"/>
        <v>8111.7899999999991</v>
      </c>
      <c r="K313" s="81">
        <f t="shared" si="31"/>
        <v>6922.0607999999993</v>
      </c>
      <c r="L313" s="81">
        <f t="shared" si="32"/>
        <v>5768.384</v>
      </c>
      <c r="M313" s="80" t="s">
        <v>1187</v>
      </c>
      <c r="N313" s="82">
        <v>4</v>
      </c>
      <c r="O313" s="82">
        <v>1</v>
      </c>
      <c r="P313" s="82">
        <v>4</v>
      </c>
      <c r="Q313" s="83" t="s">
        <v>348</v>
      </c>
      <c r="R313" s="83" t="s">
        <v>589</v>
      </c>
      <c r="S313" s="83" t="s">
        <v>1182</v>
      </c>
      <c r="T313" s="83"/>
      <c r="U313" s="79" t="s">
        <v>653</v>
      </c>
      <c r="V313" s="79" t="s">
        <v>351</v>
      </c>
      <c r="W313" s="84"/>
      <c r="X313" s="85">
        <v>2.6</v>
      </c>
      <c r="Y313" s="86">
        <v>1.44E-2</v>
      </c>
      <c r="Z313" s="80" t="str">
        <f t="shared" si="33"/>
        <v/>
      </c>
      <c r="AA313" s="80" t="str">
        <f t="shared" si="34"/>
        <v/>
      </c>
      <c r="AB313" s="87" t="str">
        <f t="shared" si="35"/>
        <v/>
      </c>
    </row>
    <row r="314" spans="1:28" s="88" customFormat="1" ht="75" customHeight="1" x14ac:dyDescent="0.2">
      <c r="A314" s="76" t="s">
        <v>1185</v>
      </c>
      <c r="B314" s="77" t="s">
        <v>1186</v>
      </c>
      <c r="C314" s="129" t="s">
        <v>672</v>
      </c>
      <c r="D314" s="128"/>
      <c r="E314" s="78"/>
      <c r="F314" s="79" t="s">
        <v>39</v>
      </c>
      <c r="G314" s="80">
        <v>12123.92</v>
      </c>
      <c r="H314" s="80">
        <v>10103.27</v>
      </c>
      <c r="I314" s="80">
        <f t="shared" si="29"/>
        <v>7759.3087999999998</v>
      </c>
      <c r="J314" s="80">
        <f t="shared" si="30"/>
        <v>9092.94</v>
      </c>
      <c r="K314" s="81">
        <f t="shared" si="31"/>
        <v>7759.3087999999998</v>
      </c>
      <c r="L314" s="81">
        <f t="shared" si="32"/>
        <v>6466.0928000000004</v>
      </c>
      <c r="M314" s="80" t="s">
        <v>1187</v>
      </c>
      <c r="N314" s="82">
        <v>4</v>
      </c>
      <c r="O314" s="82">
        <v>1</v>
      </c>
      <c r="P314" s="82">
        <v>4</v>
      </c>
      <c r="Q314" s="83" t="s">
        <v>348</v>
      </c>
      <c r="R314" s="83" t="s">
        <v>589</v>
      </c>
      <c r="S314" s="83" t="s">
        <v>1182</v>
      </c>
      <c r="T314" s="83"/>
      <c r="U314" s="79" t="s">
        <v>653</v>
      </c>
      <c r="V314" s="79" t="s">
        <v>351</v>
      </c>
      <c r="W314" s="84"/>
      <c r="X314" s="85">
        <v>2.6</v>
      </c>
      <c r="Y314" s="86">
        <v>1.44E-2</v>
      </c>
      <c r="Z314" s="80" t="str">
        <f t="shared" si="33"/>
        <v/>
      </c>
      <c r="AA314" s="80" t="str">
        <f t="shared" si="34"/>
        <v/>
      </c>
      <c r="AB314" s="87" t="str">
        <f t="shared" si="35"/>
        <v/>
      </c>
    </row>
  </sheetData>
  <autoFilter ref="A12:AB13" xr:uid="{00000000-0009-0000-0000-000000000000}"/>
  <mergeCells count="6">
    <mergeCell ref="A8:B8"/>
    <mergeCell ref="D3:G3"/>
    <mergeCell ref="X9:Z9"/>
    <mergeCell ref="D4:F4"/>
    <mergeCell ref="D1:G1"/>
    <mergeCell ref="D2:G2"/>
  </mergeCells>
  <hyperlinks>
    <hyperlink ref="B5" r:id="rId1" xr:uid="{00000000-0004-0000-0000-000000000000}"/>
    <hyperlink ref="D6" r:id="rId2" xr:uid="{00000000-0004-0000-0000-000001000000}"/>
    <hyperlink ref="D7" r:id="rId3" xr:uid="{00000000-0004-0000-0000-000002000000}"/>
    <hyperlink ref="D8" r:id="rId4" xr:uid="{00000000-0004-0000-0000-000003000000}"/>
  </hyperlinks>
  <printOptions horizontalCentered="1"/>
  <pageMargins left="0.25" right="0.25" top="0.75" bottom="0.75" header="0.3" footer="0.3"/>
  <pageSetup paperSize="9" scale="35" firstPageNumber="0" fitToHeight="0" orientation="portrait"/>
  <headerFooter alignWithMargins="0">
    <oddFooter>&amp;CСтраница &amp;P из &amp;N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4"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defaultColWidth="0" defaultRowHeight="11.25" x14ac:dyDescent="0.2"/>
  <cols>
    <col min="1" max="1" width="12.33203125" style="90" customWidth="1"/>
    <col min="2" max="2" width="96.33203125" style="90" customWidth="1"/>
    <col min="3" max="3" width="8.83203125" style="90" customWidth="1"/>
    <col min="4" max="4" width="23.5" style="92" customWidth="1"/>
    <col min="5" max="5" width="0" style="24" hidden="1" customWidth="1"/>
    <col min="6" max="16384" width="0" style="24" hidden="1"/>
  </cols>
  <sheetData>
    <row r="1" spans="1:255" ht="12.75" customHeight="1" x14ac:dyDescent="0.2">
      <c r="A1" s="20"/>
      <c r="B1" s="21"/>
      <c r="C1" s="21"/>
      <c r="D1" s="21" t="s">
        <v>0</v>
      </c>
    </row>
    <row r="2" spans="1:255" ht="12.75" customHeight="1" x14ac:dyDescent="0.2">
      <c r="A2" s="20"/>
      <c r="B2" s="22"/>
      <c r="C2" s="22"/>
      <c r="D2" s="22">
        <v>44151</v>
      </c>
    </row>
    <row r="3" spans="1:255" ht="12.75" customHeight="1" x14ac:dyDescent="0.2">
      <c r="A3" s="20"/>
      <c r="B3" s="21"/>
      <c r="C3" s="21"/>
      <c r="D3" s="21" t="s">
        <v>2</v>
      </c>
    </row>
    <row r="4" spans="1:255" ht="12.75" customHeight="1" x14ac:dyDescent="0.2">
      <c r="A4" s="24"/>
      <c r="B4" s="23"/>
      <c r="C4" s="23"/>
      <c r="D4" s="23" t="s">
        <v>41</v>
      </c>
    </row>
    <row r="5" spans="1:255" ht="12.75" customHeight="1" x14ac:dyDescent="0.2">
      <c r="A5" s="24"/>
      <c r="B5" s="25"/>
      <c r="C5" s="25"/>
      <c r="D5" s="25" t="s">
        <v>5</v>
      </c>
    </row>
    <row r="6" spans="1:255" ht="14.25" customHeight="1" x14ac:dyDescent="0.2">
      <c r="A6" s="26"/>
      <c r="B6" s="27"/>
    </row>
    <row r="7" spans="1:255" ht="14.25" customHeight="1" x14ac:dyDescent="0.2">
      <c r="A7" s="115" t="s">
        <v>42</v>
      </c>
      <c r="B7" s="116"/>
    </row>
    <row r="9" spans="1:255" s="91" customFormat="1" ht="15.75" customHeight="1" x14ac:dyDescent="0.2">
      <c r="A9" s="113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4"/>
      <c r="BS9" s="114"/>
      <c r="BT9" s="114"/>
      <c r="BU9" s="114"/>
      <c r="BV9" s="114"/>
      <c r="BW9" s="114"/>
      <c r="BX9" s="114"/>
      <c r="BY9" s="114"/>
      <c r="BZ9" s="114"/>
      <c r="CA9" s="114"/>
      <c r="CB9" s="114"/>
      <c r="CC9" s="114"/>
      <c r="CD9" s="114"/>
      <c r="CE9" s="114"/>
      <c r="CF9" s="114"/>
      <c r="CG9" s="114"/>
      <c r="CH9" s="114"/>
      <c r="CI9" s="114"/>
      <c r="CJ9" s="114"/>
      <c r="CK9" s="114"/>
      <c r="CL9" s="114"/>
      <c r="CM9" s="114"/>
      <c r="CN9" s="114"/>
      <c r="CO9" s="114"/>
      <c r="CP9" s="114"/>
      <c r="CQ9" s="114"/>
      <c r="CR9" s="114"/>
      <c r="CS9" s="114"/>
      <c r="CT9" s="114"/>
      <c r="CU9" s="114"/>
      <c r="CV9" s="114"/>
      <c r="CW9" s="114"/>
      <c r="CX9" s="114"/>
      <c r="CY9" s="114"/>
      <c r="CZ9" s="114"/>
      <c r="DA9" s="114"/>
      <c r="DB9" s="114"/>
      <c r="DC9" s="114"/>
      <c r="DD9" s="114"/>
      <c r="DE9" s="114"/>
      <c r="DF9" s="114"/>
      <c r="DG9" s="114"/>
      <c r="DH9" s="114"/>
      <c r="DI9" s="114"/>
      <c r="DJ9" s="114"/>
      <c r="DK9" s="114"/>
      <c r="DL9" s="114"/>
      <c r="DM9" s="114"/>
      <c r="DN9" s="114"/>
      <c r="DO9" s="114"/>
      <c r="DP9" s="114"/>
      <c r="DQ9" s="114"/>
      <c r="DR9" s="114"/>
      <c r="DS9" s="114"/>
      <c r="DT9" s="114"/>
      <c r="DU9" s="114"/>
      <c r="DV9" s="114"/>
      <c r="DW9" s="114"/>
      <c r="DX9" s="114"/>
      <c r="DY9" s="114"/>
      <c r="DZ9" s="114"/>
      <c r="EA9" s="114"/>
      <c r="EB9" s="114"/>
      <c r="EC9" s="114"/>
      <c r="ED9" s="114"/>
      <c r="EE9" s="114"/>
      <c r="EF9" s="114"/>
      <c r="EG9" s="114"/>
      <c r="EH9" s="114"/>
      <c r="EI9" s="114"/>
      <c r="EJ9" s="114"/>
      <c r="EK9" s="114"/>
      <c r="EL9" s="114"/>
      <c r="EM9" s="114"/>
      <c r="EN9" s="114"/>
      <c r="EO9" s="114"/>
      <c r="EP9" s="114"/>
      <c r="EQ9" s="114"/>
      <c r="ER9" s="114"/>
      <c r="ES9" s="114"/>
      <c r="ET9" s="114"/>
      <c r="EU9" s="114"/>
      <c r="EV9" s="114"/>
      <c r="EW9" s="114"/>
      <c r="EX9" s="114"/>
      <c r="EY9" s="114"/>
      <c r="EZ9" s="114"/>
      <c r="FA9" s="114"/>
      <c r="FB9" s="114"/>
      <c r="FC9" s="114"/>
      <c r="FD9" s="114"/>
      <c r="FE9" s="114"/>
      <c r="FF9" s="114"/>
      <c r="FG9" s="114"/>
      <c r="FH9" s="114"/>
      <c r="FI9" s="114"/>
      <c r="FJ9" s="114"/>
      <c r="FK9" s="114"/>
      <c r="FL9" s="114"/>
      <c r="FM9" s="114"/>
      <c r="FN9" s="114"/>
      <c r="FO9" s="114"/>
      <c r="FP9" s="114"/>
      <c r="FQ9" s="114"/>
      <c r="FR9" s="114"/>
      <c r="FS9" s="114"/>
      <c r="FT9" s="114"/>
      <c r="FU9" s="114"/>
      <c r="FV9" s="114"/>
      <c r="FW9" s="114"/>
      <c r="FX9" s="114"/>
      <c r="FY9" s="114"/>
      <c r="FZ9" s="114"/>
      <c r="GA9" s="114"/>
      <c r="GB9" s="114"/>
      <c r="GC9" s="114"/>
      <c r="GD9" s="114"/>
      <c r="GE9" s="114"/>
      <c r="GF9" s="114"/>
      <c r="GG9" s="114"/>
      <c r="GH9" s="114"/>
      <c r="GI9" s="114"/>
      <c r="GJ9" s="114"/>
      <c r="GK9" s="114"/>
      <c r="GL9" s="114"/>
      <c r="GM9" s="114"/>
      <c r="GN9" s="114"/>
      <c r="GO9" s="114"/>
      <c r="GP9" s="114"/>
      <c r="GQ9" s="114"/>
      <c r="GR9" s="114"/>
      <c r="GS9" s="114"/>
      <c r="GT9" s="114"/>
      <c r="GU9" s="114"/>
      <c r="GV9" s="114"/>
      <c r="GW9" s="114"/>
      <c r="GX9" s="114"/>
      <c r="GY9" s="114"/>
      <c r="GZ9" s="114"/>
      <c r="HA9" s="114"/>
      <c r="HB9" s="114"/>
      <c r="HC9" s="114"/>
      <c r="HD9" s="114"/>
      <c r="HE9" s="114"/>
      <c r="HF9" s="114"/>
      <c r="HG9" s="114"/>
      <c r="HH9" s="114"/>
      <c r="HI9" s="114"/>
      <c r="HJ9" s="114"/>
      <c r="HK9" s="114"/>
      <c r="HL9" s="114"/>
      <c r="HM9" s="114"/>
      <c r="HN9" s="114"/>
      <c r="HO9" s="114"/>
      <c r="HP9" s="114"/>
      <c r="HQ9" s="114"/>
      <c r="HR9" s="114"/>
      <c r="HS9" s="114"/>
      <c r="HT9" s="114"/>
      <c r="HU9" s="114"/>
      <c r="HV9" s="114"/>
      <c r="HW9" s="114"/>
      <c r="HX9" s="114"/>
      <c r="HY9" s="114"/>
      <c r="HZ9" s="114"/>
      <c r="IA9" s="114"/>
      <c r="IB9" s="114"/>
      <c r="IC9" s="114"/>
      <c r="ID9" s="114"/>
      <c r="IE9" s="114"/>
      <c r="IF9" s="114"/>
      <c r="IG9" s="114"/>
      <c r="IH9" s="114"/>
      <c r="II9" s="114"/>
      <c r="IJ9" s="114"/>
      <c r="IK9" s="114"/>
      <c r="IL9" s="114"/>
      <c r="IM9" s="114"/>
      <c r="IN9" s="114"/>
      <c r="IO9" s="114"/>
      <c r="IP9" s="114"/>
      <c r="IQ9" s="114"/>
      <c r="IR9" s="114"/>
      <c r="IS9" s="114"/>
      <c r="IT9" s="114"/>
      <c r="IU9" s="114"/>
    </row>
    <row r="10" spans="1:255" ht="20.25" customHeight="1" x14ac:dyDescent="0.2">
      <c r="A10" s="121" t="s">
        <v>43</v>
      </c>
      <c r="B10" s="116"/>
      <c r="C10" s="116"/>
      <c r="D10" s="122"/>
    </row>
    <row r="11" spans="1:255" s="28" customFormat="1" ht="45" customHeight="1" x14ac:dyDescent="0.2">
      <c r="A11" s="119" t="s">
        <v>11</v>
      </c>
      <c r="B11" s="119" t="s">
        <v>12</v>
      </c>
      <c r="C11" s="117" t="s">
        <v>44</v>
      </c>
      <c r="D11" s="118"/>
    </row>
    <row r="12" spans="1:255" s="31" customFormat="1" ht="12.75" customHeight="1" x14ac:dyDescent="0.2">
      <c r="A12" s="120"/>
      <c r="B12" s="120"/>
      <c r="C12" s="29" t="s">
        <v>16</v>
      </c>
      <c r="D12" s="30" t="s">
        <v>45</v>
      </c>
    </row>
    <row r="13" spans="1:255" x14ac:dyDescent="0.2">
      <c r="A13" s="32"/>
      <c r="B13" s="32" t="s">
        <v>46</v>
      </c>
      <c r="C13" s="32"/>
      <c r="D13" s="33"/>
    </row>
    <row r="14" spans="1:255" s="37" customFormat="1" x14ac:dyDescent="0.2">
      <c r="A14" s="34" t="s">
        <v>47</v>
      </c>
      <c r="B14" s="34" t="s">
        <v>48</v>
      </c>
      <c r="C14" s="35" t="s">
        <v>39</v>
      </c>
      <c r="D14" s="36">
        <v>86.5</v>
      </c>
    </row>
    <row r="15" spans="1:255" x14ac:dyDescent="0.2">
      <c r="A15" s="32"/>
      <c r="B15" s="32" t="s">
        <v>49</v>
      </c>
      <c r="C15" s="32"/>
      <c r="D15" s="33"/>
    </row>
    <row r="16" spans="1:255" s="37" customFormat="1" x14ac:dyDescent="0.2">
      <c r="A16" s="34" t="s">
        <v>50</v>
      </c>
      <c r="B16" s="34" t="s">
        <v>51</v>
      </c>
      <c r="C16" s="35" t="s">
        <v>39</v>
      </c>
      <c r="D16" s="36">
        <v>200</v>
      </c>
    </row>
    <row r="17" spans="1:4" x14ac:dyDescent="0.2">
      <c r="A17" s="34">
        <v>55354</v>
      </c>
      <c r="B17" s="34" t="s">
        <v>52</v>
      </c>
      <c r="C17" s="35" t="s">
        <v>39</v>
      </c>
      <c r="D17" s="36">
        <v>200</v>
      </c>
    </row>
    <row r="18" spans="1:4" x14ac:dyDescent="0.2">
      <c r="A18" s="34">
        <v>8263</v>
      </c>
      <c r="B18" s="34" t="s">
        <v>53</v>
      </c>
      <c r="C18" s="35" t="s">
        <v>39</v>
      </c>
      <c r="D18" s="36">
        <v>250</v>
      </c>
    </row>
    <row r="19" spans="1:4" s="37" customFormat="1" x14ac:dyDescent="0.2">
      <c r="A19" s="34" t="s">
        <v>54</v>
      </c>
      <c r="B19" s="34" t="s">
        <v>55</v>
      </c>
      <c r="C19" s="35" t="s">
        <v>39</v>
      </c>
      <c r="D19" s="36">
        <v>200</v>
      </c>
    </row>
    <row r="20" spans="1:4" x14ac:dyDescent="0.2">
      <c r="A20" s="34">
        <v>2354</v>
      </c>
      <c r="B20" s="34" t="s">
        <v>56</v>
      </c>
      <c r="C20" s="35" t="s">
        <v>39</v>
      </c>
      <c r="D20" s="36">
        <v>0.1</v>
      </c>
    </row>
    <row r="21" spans="1:4" s="37" customFormat="1" x14ac:dyDescent="0.2">
      <c r="A21" s="34" t="s">
        <v>57</v>
      </c>
      <c r="B21" s="34" t="s">
        <v>58</v>
      </c>
      <c r="C21" s="35" t="s">
        <v>39</v>
      </c>
      <c r="D21" s="36">
        <v>329</v>
      </c>
    </row>
    <row r="22" spans="1:4" x14ac:dyDescent="0.2">
      <c r="A22" s="34" t="s">
        <v>59</v>
      </c>
      <c r="B22" s="34" t="s">
        <v>60</v>
      </c>
      <c r="C22" s="35" t="s">
        <v>39</v>
      </c>
      <c r="D22" s="36">
        <v>20</v>
      </c>
    </row>
    <row r="23" spans="1:4" s="37" customFormat="1" x14ac:dyDescent="0.2">
      <c r="A23" s="34">
        <v>34120</v>
      </c>
      <c r="B23" s="34" t="s">
        <v>61</v>
      </c>
      <c r="C23" s="35" t="s">
        <v>39</v>
      </c>
      <c r="D23" s="36">
        <v>70</v>
      </c>
    </row>
    <row r="24" spans="1:4" x14ac:dyDescent="0.2">
      <c r="A24" s="34" t="s">
        <v>62</v>
      </c>
      <c r="B24" s="34" t="s">
        <v>63</v>
      </c>
      <c r="C24" s="35" t="s">
        <v>39</v>
      </c>
      <c r="D24" s="36">
        <v>75</v>
      </c>
    </row>
    <row r="25" spans="1:4" x14ac:dyDescent="0.2">
      <c r="A25" s="34">
        <v>32397</v>
      </c>
      <c r="B25" s="34" t="s">
        <v>64</v>
      </c>
      <c r="C25" s="35" t="s">
        <v>39</v>
      </c>
      <c r="D25" s="36">
        <v>128</v>
      </c>
    </row>
    <row r="26" spans="1:4" x14ac:dyDescent="0.2">
      <c r="A26" s="34" t="s">
        <v>65</v>
      </c>
      <c r="B26" s="34" t="s">
        <v>66</v>
      </c>
      <c r="C26" s="35" t="s">
        <v>39</v>
      </c>
      <c r="D26" s="36">
        <v>1</v>
      </c>
    </row>
    <row r="27" spans="1:4" x14ac:dyDescent="0.2">
      <c r="A27" s="34">
        <v>31506</v>
      </c>
      <c r="B27" s="34" t="s">
        <v>67</v>
      </c>
      <c r="C27" s="35" t="s">
        <v>39</v>
      </c>
      <c r="D27" s="36">
        <v>1175</v>
      </c>
    </row>
    <row r="28" spans="1:4" s="37" customFormat="1" x14ac:dyDescent="0.2">
      <c r="A28" s="34" t="s">
        <v>68</v>
      </c>
      <c r="B28" s="34" t="s">
        <v>69</v>
      </c>
      <c r="C28" s="35" t="s">
        <v>39</v>
      </c>
      <c r="D28" s="36">
        <v>7600</v>
      </c>
    </row>
    <row r="29" spans="1:4" x14ac:dyDescent="0.2">
      <c r="A29" s="34" t="s">
        <v>70</v>
      </c>
      <c r="B29" s="34" t="s">
        <v>71</v>
      </c>
      <c r="C29" s="35" t="s">
        <v>39</v>
      </c>
      <c r="D29" s="36">
        <v>22</v>
      </c>
    </row>
    <row r="30" spans="1:4" x14ac:dyDescent="0.2">
      <c r="A30" s="32"/>
      <c r="B30" s="32" t="s">
        <v>72</v>
      </c>
      <c r="C30" s="32"/>
      <c r="D30" s="33"/>
    </row>
    <row r="31" spans="1:4" x14ac:dyDescent="0.2">
      <c r="A31" s="34">
        <v>55577</v>
      </c>
      <c r="B31" s="34" t="s">
        <v>73</v>
      </c>
      <c r="C31" s="35" t="s">
        <v>39</v>
      </c>
      <c r="D31" s="36">
        <v>200</v>
      </c>
    </row>
    <row r="32" spans="1:4" x14ac:dyDescent="0.2">
      <c r="A32" s="34">
        <v>33272</v>
      </c>
      <c r="B32" s="34" t="s">
        <v>74</v>
      </c>
      <c r="C32" s="35" t="s">
        <v>39</v>
      </c>
      <c r="D32" s="36">
        <v>1</v>
      </c>
    </row>
    <row r="33" spans="1:4" x14ac:dyDescent="0.2">
      <c r="A33" s="34" t="s">
        <v>75</v>
      </c>
      <c r="B33" s="34" t="s">
        <v>76</v>
      </c>
      <c r="C33" s="35" t="s">
        <v>77</v>
      </c>
      <c r="D33" s="36">
        <v>70</v>
      </c>
    </row>
    <row r="34" spans="1:4" x14ac:dyDescent="0.2">
      <c r="A34" s="34" t="s">
        <v>78</v>
      </c>
      <c r="B34" s="34" t="s">
        <v>79</v>
      </c>
      <c r="C34" s="35" t="s">
        <v>39</v>
      </c>
      <c r="D34" s="36">
        <v>70</v>
      </c>
    </row>
    <row r="35" spans="1:4" x14ac:dyDescent="0.2">
      <c r="A35" s="34" t="s">
        <v>80</v>
      </c>
      <c r="B35" s="34" t="s">
        <v>81</v>
      </c>
      <c r="C35" s="35" t="s">
        <v>39</v>
      </c>
      <c r="D35" s="36">
        <v>70</v>
      </c>
    </row>
    <row r="36" spans="1:4" s="37" customFormat="1" x14ac:dyDescent="0.2">
      <c r="A36" s="34" t="s">
        <v>82</v>
      </c>
      <c r="B36" s="34" t="s">
        <v>83</v>
      </c>
      <c r="C36" s="35" t="s">
        <v>39</v>
      </c>
      <c r="D36" s="36">
        <v>70</v>
      </c>
    </row>
    <row r="37" spans="1:4" x14ac:dyDescent="0.2">
      <c r="A37" s="34" t="s">
        <v>84</v>
      </c>
      <c r="B37" s="34" t="s">
        <v>85</v>
      </c>
      <c r="C37" s="35" t="s">
        <v>39</v>
      </c>
      <c r="D37" s="36">
        <v>30</v>
      </c>
    </row>
    <row r="38" spans="1:4" x14ac:dyDescent="0.2">
      <c r="A38" s="34">
        <v>31399</v>
      </c>
      <c r="B38" s="34" t="s">
        <v>86</v>
      </c>
      <c r="C38" s="35" t="s">
        <v>39</v>
      </c>
      <c r="D38" s="36">
        <v>310</v>
      </c>
    </row>
    <row r="39" spans="1:4" x14ac:dyDescent="0.2">
      <c r="A39" s="34">
        <v>2029</v>
      </c>
      <c r="B39" s="34" t="s">
        <v>87</v>
      </c>
      <c r="C39" s="35" t="s">
        <v>39</v>
      </c>
      <c r="D39" s="36">
        <v>310</v>
      </c>
    </row>
    <row r="40" spans="1:4" x14ac:dyDescent="0.2">
      <c r="A40" s="34">
        <v>36460</v>
      </c>
      <c r="B40" s="34" t="s">
        <v>88</v>
      </c>
      <c r="C40" s="35" t="s">
        <v>39</v>
      </c>
      <c r="D40" s="36">
        <v>3500</v>
      </c>
    </row>
    <row r="41" spans="1:4" x14ac:dyDescent="0.2">
      <c r="A41" s="34" t="s">
        <v>89</v>
      </c>
      <c r="B41" s="34" t="s">
        <v>90</v>
      </c>
      <c r="C41" s="35" t="s">
        <v>39</v>
      </c>
      <c r="D41" s="36">
        <v>14</v>
      </c>
    </row>
    <row r="42" spans="1:4" x14ac:dyDescent="0.2">
      <c r="A42" s="32"/>
      <c r="B42" s="32" t="s">
        <v>91</v>
      </c>
      <c r="C42" s="32"/>
      <c r="D42" s="33"/>
    </row>
    <row r="43" spans="1:4" x14ac:dyDescent="0.2">
      <c r="A43" s="34" t="s">
        <v>92</v>
      </c>
      <c r="B43" s="34" t="s">
        <v>93</v>
      </c>
      <c r="C43" s="35" t="s">
        <v>39</v>
      </c>
      <c r="D43" s="36">
        <v>1645</v>
      </c>
    </row>
    <row r="44" spans="1:4" x14ac:dyDescent="0.2">
      <c r="A44" s="34" t="s">
        <v>94</v>
      </c>
      <c r="B44" s="34" t="s">
        <v>95</v>
      </c>
      <c r="C44" s="35" t="s">
        <v>39</v>
      </c>
      <c r="D44" s="36">
        <v>950</v>
      </c>
    </row>
    <row r="45" spans="1:4" x14ac:dyDescent="0.2">
      <c r="A45" s="34">
        <v>32978.1</v>
      </c>
      <c r="B45" s="34" t="s">
        <v>96</v>
      </c>
      <c r="C45" s="35" t="s">
        <v>39</v>
      </c>
      <c r="D45" s="36">
        <v>800</v>
      </c>
    </row>
    <row r="46" spans="1:4" x14ac:dyDescent="0.2">
      <c r="A46" s="34">
        <v>29875</v>
      </c>
      <c r="B46" s="34" t="s">
        <v>97</v>
      </c>
      <c r="C46" s="35" t="s">
        <v>39</v>
      </c>
      <c r="D46" s="36">
        <v>85</v>
      </c>
    </row>
    <row r="47" spans="1:4" x14ac:dyDescent="0.2">
      <c r="A47" s="34" t="s">
        <v>98</v>
      </c>
      <c r="B47" s="34" t="s">
        <v>99</v>
      </c>
      <c r="C47" s="35" t="s">
        <v>39</v>
      </c>
      <c r="D47" s="36">
        <v>800</v>
      </c>
    </row>
    <row r="48" spans="1:4" x14ac:dyDescent="0.2">
      <c r="A48" s="34">
        <v>55000</v>
      </c>
      <c r="B48" s="34" t="s">
        <v>100</v>
      </c>
      <c r="C48" s="35" t="s">
        <v>39</v>
      </c>
      <c r="D48" s="36">
        <v>500</v>
      </c>
    </row>
    <row r="49" spans="1:4" x14ac:dyDescent="0.2">
      <c r="A49" s="34">
        <v>35149</v>
      </c>
      <c r="B49" s="34" t="s">
        <v>101</v>
      </c>
      <c r="C49" s="35" t="s">
        <v>39</v>
      </c>
      <c r="D49" s="36">
        <v>900</v>
      </c>
    </row>
    <row r="50" spans="1:4" x14ac:dyDescent="0.2">
      <c r="A50" s="34" t="s">
        <v>102</v>
      </c>
      <c r="B50" s="34" t="s">
        <v>103</v>
      </c>
      <c r="C50" s="35" t="s">
        <v>39</v>
      </c>
      <c r="D50" s="36">
        <v>1500</v>
      </c>
    </row>
    <row r="51" spans="1:4" x14ac:dyDescent="0.2">
      <c r="A51" s="34">
        <v>77788</v>
      </c>
      <c r="B51" s="34" t="s">
        <v>104</v>
      </c>
      <c r="C51" s="35" t="s">
        <v>39</v>
      </c>
      <c r="D51" s="36">
        <v>400</v>
      </c>
    </row>
    <row r="52" spans="1:4" x14ac:dyDescent="0.2">
      <c r="A52" s="32"/>
      <c r="B52" s="32" t="s">
        <v>105</v>
      </c>
      <c r="C52" s="32"/>
      <c r="D52" s="33"/>
    </row>
    <row r="53" spans="1:4" x14ac:dyDescent="0.2">
      <c r="A53" s="34">
        <v>89078</v>
      </c>
      <c r="B53" s="34" t="s">
        <v>106</v>
      </c>
      <c r="C53" s="35" t="s">
        <v>39</v>
      </c>
      <c r="D53" s="36">
        <v>750</v>
      </c>
    </row>
    <row r="54" spans="1:4" x14ac:dyDescent="0.2">
      <c r="A54" s="34">
        <v>79095</v>
      </c>
      <c r="B54" s="34" t="s">
        <v>107</v>
      </c>
      <c r="C54" s="35" t="s">
        <v>39</v>
      </c>
      <c r="D54" s="36">
        <v>650</v>
      </c>
    </row>
    <row r="55" spans="1:4" x14ac:dyDescent="0.2">
      <c r="A55" s="34">
        <v>90045</v>
      </c>
      <c r="B55" s="34" t="s">
        <v>108</v>
      </c>
      <c r="C55" s="35" t="s">
        <v>39</v>
      </c>
      <c r="D55" s="36">
        <v>80</v>
      </c>
    </row>
    <row r="56" spans="1:4" x14ac:dyDescent="0.2">
      <c r="A56" s="34">
        <v>44909</v>
      </c>
      <c r="B56" s="34" t="s">
        <v>109</v>
      </c>
      <c r="C56" s="35" t="s">
        <v>39</v>
      </c>
      <c r="D56" s="36">
        <v>700</v>
      </c>
    </row>
    <row r="57" spans="1:4" x14ac:dyDescent="0.2">
      <c r="A57" s="34" t="s">
        <v>110</v>
      </c>
      <c r="B57" s="34" t="s">
        <v>111</v>
      </c>
      <c r="C57" s="35" t="s">
        <v>39</v>
      </c>
      <c r="D57" s="36">
        <v>26000</v>
      </c>
    </row>
    <row r="58" spans="1:4" x14ac:dyDescent="0.2">
      <c r="A58" s="34" t="s">
        <v>112</v>
      </c>
      <c r="B58" s="34" t="s">
        <v>113</v>
      </c>
      <c r="C58" s="35" t="s">
        <v>39</v>
      </c>
      <c r="D58" s="36">
        <v>31000</v>
      </c>
    </row>
    <row r="59" spans="1:4" x14ac:dyDescent="0.2">
      <c r="A59" s="34" t="s">
        <v>114</v>
      </c>
      <c r="B59" s="34" t="s">
        <v>115</v>
      </c>
      <c r="C59" s="35" t="s">
        <v>39</v>
      </c>
      <c r="D59" s="36">
        <v>8800</v>
      </c>
    </row>
    <row r="60" spans="1:4" x14ac:dyDescent="0.2">
      <c r="A60" s="34" t="s">
        <v>116</v>
      </c>
      <c r="B60" s="34" t="s">
        <v>117</v>
      </c>
      <c r="C60" s="35" t="s">
        <v>39</v>
      </c>
      <c r="D60" s="36">
        <v>8800</v>
      </c>
    </row>
    <row r="61" spans="1:4" x14ac:dyDescent="0.2">
      <c r="A61" s="34" t="s">
        <v>118</v>
      </c>
      <c r="B61" s="34" t="s">
        <v>119</v>
      </c>
      <c r="C61" s="35" t="s">
        <v>39</v>
      </c>
      <c r="D61" s="36">
        <v>10000</v>
      </c>
    </row>
    <row r="62" spans="1:4" x14ac:dyDescent="0.2">
      <c r="A62" s="34" t="s">
        <v>120</v>
      </c>
      <c r="B62" s="34" t="s">
        <v>69</v>
      </c>
      <c r="C62" s="35" t="s">
        <v>39</v>
      </c>
      <c r="D62" s="36">
        <v>7600</v>
      </c>
    </row>
    <row r="63" spans="1:4" x14ac:dyDescent="0.2">
      <c r="A63" s="34" t="s">
        <v>121</v>
      </c>
      <c r="B63" s="34" t="s">
        <v>122</v>
      </c>
      <c r="C63" s="35" t="s">
        <v>39</v>
      </c>
      <c r="D63" s="36">
        <v>7600</v>
      </c>
    </row>
    <row r="64" spans="1:4" x14ac:dyDescent="0.2">
      <c r="A64" s="34" t="s">
        <v>123</v>
      </c>
      <c r="B64" s="34" t="s">
        <v>124</v>
      </c>
      <c r="C64" s="35" t="s">
        <v>39</v>
      </c>
      <c r="D64" s="36">
        <v>8200</v>
      </c>
    </row>
    <row r="65" spans="1:4" x14ac:dyDescent="0.2">
      <c r="A65" s="34" t="s">
        <v>125</v>
      </c>
      <c r="B65" s="34" t="s">
        <v>126</v>
      </c>
      <c r="C65" s="35" t="s">
        <v>39</v>
      </c>
      <c r="D65" s="36">
        <v>7400</v>
      </c>
    </row>
    <row r="66" spans="1:4" x14ac:dyDescent="0.2">
      <c r="A66" s="34" t="s">
        <v>127</v>
      </c>
      <c r="B66" s="34" t="s">
        <v>128</v>
      </c>
      <c r="C66" s="35" t="s">
        <v>39</v>
      </c>
      <c r="D66" s="36">
        <v>7400</v>
      </c>
    </row>
    <row r="67" spans="1:4" x14ac:dyDescent="0.2">
      <c r="A67" s="34" t="s">
        <v>129</v>
      </c>
      <c r="B67" s="34" t="s">
        <v>130</v>
      </c>
      <c r="C67" s="35" t="s">
        <v>39</v>
      </c>
      <c r="D67" s="36">
        <v>8000</v>
      </c>
    </row>
    <row r="68" spans="1:4" x14ac:dyDescent="0.2">
      <c r="A68" s="32"/>
      <c r="B68" s="32" t="s">
        <v>131</v>
      </c>
      <c r="C68" s="32"/>
      <c r="D68" s="33"/>
    </row>
    <row r="69" spans="1:4" x14ac:dyDescent="0.2">
      <c r="A69" s="34">
        <v>78956</v>
      </c>
      <c r="B69" s="34" t="s">
        <v>132</v>
      </c>
      <c r="C69" s="35" t="s">
        <v>39</v>
      </c>
      <c r="D69" s="36">
        <v>46</v>
      </c>
    </row>
    <row r="70" spans="1:4" x14ac:dyDescent="0.2">
      <c r="A70" s="34">
        <v>78954</v>
      </c>
      <c r="B70" s="34" t="s">
        <v>133</v>
      </c>
      <c r="C70" s="35" t="s">
        <v>39</v>
      </c>
      <c r="D70" s="36">
        <v>46</v>
      </c>
    </row>
    <row r="71" spans="1:4" x14ac:dyDescent="0.2">
      <c r="A71" s="34">
        <v>78955</v>
      </c>
      <c r="B71" s="34" t="s">
        <v>134</v>
      </c>
      <c r="C71" s="35" t="s">
        <v>39</v>
      </c>
      <c r="D71" s="36">
        <v>46</v>
      </c>
    </row>
    <row r="72" spans="1:4" x14ac:dyDescent="0.2">
      <c r="A72" s="32"/>
      <c r="B72" s="32" t="s">
        <v>135</v>
      </c>
      <c r="C72" s="32"/>
      <c r="D72" s="33"/>
    </row>
    <row r="73" spans="1:4" x14ac:dyDescent="0.2">
      <c r="A73" s="34" t="s">
        <v>136</v>
      </c>
      <c r="B73" s="34" t="s">
        <v>137</v>
      </c>
      <c r="C73" s="35" t="s">
        <v>39</v>
      </c>
      <c r="D73" s="36">
        <v>12500</v>
      </c>
    </row>
    <row r="74" spans="1:4" x14ac:dyDescent="0.2">
      <c r="A74" s="34" t="s">
        <v>138</v>
      </c>
      <c r="B74" s="34" t="s">
        <v>139</v>
      </c>
      <c r="C74" s="35" t="s">
        <v>39</v>
      </c>
      <c r="D74" s="36">
        <v>10000</v>
      </c>
    </row>
    <row r="75" spans="1:4" x14ac:dyDescent="0.2">
      <c r="A75" s="34">
        <v>31229</v>
      </c>
      <c r="B75" s="34" t="s">
        <v>140</v>
      </c>
      <c r="C75" s="35" t="s">
        <v>39</v>
      </c>
      <c r="D75" s="36">
        <v>3500</v>
      </c>
    </row>
    <row r="76" spans="1:4" x14ac:dyDescent="0.2">
      <c r="A76" s="34" t="s">
        <v>141</v>
      </c>
      <c r="B76" s="34" t="s">
        <v>142</v>
      </c>
      <c r="C76" s="35" t="s">
        <v>39</v>
      </c>
      <c r="D76" s="36">
        <v>4000</v>
      </c>
    </row>
    <row r="77" spans="1:4" x14ac:dyDescent="0.2">
      <c r="A77" s="34" t="s">
        <v>143</v>
      </c>
      <c r="B77" s="34" t="s">
        <v>144</v>
      </c>
      <c r="C77" s="35" t="s">
        <v>39</v>
      </c>
      <c r="D77" s="36">
        <v>4000</v>
      </c>
    </row>
    <row r="78" spans="1:4" x14ac:dyDescent="0.2">
      <c r="A78" s="34" t="s">
        <v>145</v>
      </c>
      <c r="B78" s="34" t="s">
        <v>146</v>
      </c>
      <c r="C78" s="35" t="s">
        <v>39</v>
      </c>
      <c r="D78" s="36">
        <v>3500</v>
      </c>
    </row>
    <row r="79" spans="1:4" x14ac:dyDescent="0.2">
      <c r="A79" s="34" t="s">
        <v>147</v>
      </c>
      <c r="B79" s="34" t="s">
        <v>148</v>
      </c>
      <c r="C79" s="35" t="s">
        <v>39</v>
      </c>
      <c r="D79" s="36">
        <v>3500</v>
      </c>
    </row>
    <row r="80" spans="1:4" x14ac:dyDescent="0.2">
      <c r="A80" s="34" t="s">
        <v>149</v>
      </c>
      <c r="B80" s="34" t="s">
        <v>150</v>
      </c>
      <c r="C80" s="35" t="s">
        <v>39</v>
      </c>
      <c r="D80" s="36">
        <v>5000</v>
      </c>
    </row>
    <row r="81" spans="1:4" x14ac:dyDescent="0.2">
      <c r="A81" s="34" t="s">
        <v>151</v>
      </c>
      <c r="B81" s="34" t="s">
        <v>152</v>
      </c>
      <c r="C81" s="35" t="s">
        <v>39</v>
      </c>
      <c r="D81" s="36">
        <v>3500</v>
      </c>
    </row>
    <row r="82" spans="1:4" x14ac:dyDescent="0.2">
      <c r="A82" s="34" t="s">
        <v>153</v>
      </c>
      <c r="B82" s="34" t="s">
        <v>154</v>
      </c>
      <c r="C82" s="35" t="s">
        <v>39</v>
      </c>
      <c r="D82" s="36">
        <v>3500</v>
      </c>
    </row>
    <row r="83" spans="1:4" x14ac:dyDescent="0.2">
      <c r="A83" s="34" t="s">
        <v>155</v>
      </c>
      <c r="B83" s="34" t="s">
        <v>156</v>
      </c>
      <c r="C83" s="35" t="s">
        <v>39</v>
      </c>
      <c r="D83" s="36">
        <v>4000</v>
      </c>
    </row>
    <row r="84" spans="1:4" x14ac:dyDescent="0.2">
      <c r="A84" s="34" t="s">
        <v>157</v>
      </c>
      <c r="B84" s="34" t="s">
        <v>158</v>
      </c>
      <c r="C84" s="35" t="s">
        <v>39</v>
      </c>
      <c r="D84" s="36">
        <v>4000</v>
      </c>
    </row>
    <row r="85" spans="1:4" x14ac:dyDescent="0.2">
      <c r="A85" s="34" t="s">
        <v>159</v>
      </c>
      <c r="B85" s="34" t="s">
        <v>160</v>
      </c>
      <c r="C85" s="35" t="s">
        <v>39</v>
      </c>
      <c r="D85" s="36">
        <v>4000</v>
      </c>
    </row>
    <row r="86" spans="1:4" x14ac:dyDescent="0.2">
      <c r="A86" s="34" t="s">
        <v>161</v>
      </c>
      <c r="B86" s="34" t="s">
        <v>162</v>
      </c>
      <c r="C86" s="35" t="s">
        <v>39</v>
      </c>
      <c r="D86" s="36">
        <v>4000</v>
      </c>
    </row>
    <row r="87" spans="1:4" x14ac:dyDescent="0.2">
      <c r="A87" s="34" t="s">
        <v>163</v>
      </c>
      <c r="B87" s="34" t="s">
        <v>164</v>
      </c>
      <c r="C87" s="35" t="s">
        <v>39</v>
      </c>
      <c r="D87" s="36">
        <v>4000</v>
      </c>
    </row>
    <row r="88" spans="1:4" x14ac:dyDescent="0.2">
      <c r="A88" s="34" t="s">
        <v>165</v>
      </c>
      <c r="B88" s="34" t="s">
        <v>166</v>
      </c>
      <c r="C88" s="35" t="s">
        <v>39</v>
      </c>
      <c r="D88" s="36">
        <v>12000</v>
      </c>
    </row>
    <row r="89" spans="1:4" x14ac:dyDescent="0.2">
      <c r="A89" s="34" t="s">
        <v>167</v>
      </c>
      <c r="B89" s="34" t="s">
        <v>168</v>
      </c>
      <c r="C89" s="35" t="s">
        <v>39</v>
      </c>
      <c r="D89" s="36">
        <v>7000</v>
      </c>
    </row>
    <row r="90" spans="1:4" x14ac:dyDescent="0.2">
      <c r="A90" s="34">
        <v>31446</v>
      </c>
      <c r="B90" s="34" t="s">
        <v>169</v>
      </c>
      <c r="C90" s="35" t="s">
        <v>170</v>
      </c>
      <c r="D90" s="36">
        <v>5000</v>
      </c>
    </row>
    <row r="91" spans="1:4" x14ac:dyDescent="0.2">
      <c r="A91" s="34">
        <v>31491</v>
      </c>
      <c r="B91" s="34" t="s">
        <v>171</v>
      </c>
      <c r="C91" s="35" t="s">
        <v>39</v>
      </c>
      <c r="D91" s="36">
        <v>15000</v>
      </c>
    </row>
    <row r="92" spans="1:4" x14ac:dyDescent="0.2">
      <c r="A92" s="34" t="s">
        <v>172</v>
      </c>
      <c r="B92" s="34" t="s">
        <v>173</v>
      </c>
      <c r="C92" s="35" t="s">
        <v>39</v>
      </c>
      <c r="D92" s="36">
        <v>10000</v>
      </c>
    </row>
    <row r="93" spans="1:4" x14ac:dyDescent="0.2">
      <c r="A93" s="34">
        <v>32386</v>
      </c>
      <c r="B93" s="34" t="s">
        <v>174</v>
      </c>
      <c r="C93" s="35" t="s">
        <v>39</v>
      </c>
      <c r="D93" s="36">
        <v>3000</v>
      </c>
    </row>
    <row r="94" spans="1:4" x14ac:dyDescent="0.2">
      <c r="A94" s="34" t="s">
        <v>175</v>
      </c>
      <c r="B94" s="34" t="s">
        <v>176</v>
      </c>
      <c r="C94" s="35" t="s">
        <v>39</v>
      </c>
      <c r="D94" s="36">
        <v>6000</v>
      </c>
    </row>
    <row r="95" spans="1:4" x14ac:dyDescent="0.2">
      <c r="A95" s="34" t="s">
        <v>177</v>
      </c>
      <c r="B95" s="34" t="s">
        <v>178</v>
      </c>
      <c r="C95" s="35" t="s">
        <v>39</v>
      </c>
      <c r="D95" s="36">
        <v>3000</v>
      </c>
    </row>
    <row r="96" spans="1:4" x14ac:dyDescent="0.2">
      <c r="A96" s="34">
        <v>30735</v>
      </c>
      <c r="B96" s="34" t="s">
        <v>179</v>
      </c>
      <c r="C96" s="35" t="s">
        <v>39</v>
      </c>
      <c r="D96" s="36">
        <v>4500</v>
      </c>
    </row>
    <row r="97" spans="1:4" x14ac:dyDescent="0.2">
      <c r="A97" s="34" t="s">
        <v>180</v>
      </c>
      <c r="B97" s="34" t="s">
        <v>181</v>
      </c>
      <c r="C97" s="35" t="s">
        <v>39</v>
      </c>
      <c r="D97" s="36">
        <v>22500</v>
      </c>
    </row>
    <row r="98" spans="1:4" x14ac:dyDescent="0.2">
      <c r="A98" s="34">
        <v>31490</v>
      </c>
      <c r="B98" s="34" t="s">
        <v>182</v>
      </c>
      <c r="C98" s="35" t="s">
        <v>39</v>
      </c>
      <c r="D98" s="36">
        <v>3000</v>
      </c>
    </row>
    <row r="99" spans="1:4" x14ac:dyDescent="0.2">
      <c r="A99" s="34" t="s">
        <v>183</v>
      </c>
      <c r="B99" s="34" t="s">
        <v>184</v>
      </c>
      <c r="C99" s="35" t="s">
        <v>39</v>
      </c>
      <c r="D99" s="36">
        <v>8000</v>
      </c>
    </row>
    <row r="100" spans="1:4" x14ac:dyDescent="0.2">
      <c r="A100" s="34" t="s">
        <v>185</v>
      </c>
      <c r="B100" s="34" t="s">
        <v>186</v>
      </c>
      <c r="C100" s="35" t="s">
        <v>39</v>
      </c>
      <c r="D100" s="36">
        <v>4000</v>
      </c>
    </row>
    <row r="101" spans="1:4" x14ac:dyDescent="0.2">
      <c r="A101" s="34" t="s">
        <v>187</v>
      </c>
      <c r="B101" s="34" t="s">
        <v>188</v>
      </c>
      <c r="C101" s="35" t="s">
        <v>39</v>
      </c>
      <c r="D101" s="36">
        <v>5000</v>
      </c>
    </row>
    <row r="102" spans="1:4" x14ac:dyDescent="0.2">
      <c r="A102" s="34" t="s">
        <v>189</v>
      </c>
      <c r="B102" s="34" t="s">
        <v>190</v>
      </c>
      <c r="C102" s="35" t="s">
        <v>39</v>
      </c>
      <c r="D102" s="36">
        <v>3000</v>
      </c>
    </row>
    <row r="103" spans="1:4" x14ac:dyDescent="0.2">
      <c r="A103" s="34" t="s">
        <v>191</v>
      </c>
      <c r="B103" s="34" t="s">
        <v>192</v>
      </c>
      <c r="C103" s="35" t="s">
        <v>39</v>
      </c>
      <c r="D103" s="36">
        <v>3500</v>
      </c>
    </row>
    <row r="104" spans="1:4" x14ac:dyDescent="0.2">
      <c r="A104" s="34" t="s">
        <v>193</v>
      </c>
      <c r="B104" s="34" t="s">
        <v>194</v>
      </c>
      <c r="C104" s="35" t="s">
        <v>39</v>
      </c>
      <c r="D104" s="36">
        <v>7000</v>
      </c>
    </row>
    <row r="105" spans="1:4" x14ac:dyDescent="0.2">
      <c r="A105" s="34">
        <v>39077</v>
      </c>
      <c r="B105" s="34" t="s">
        <v>195</v>
      </c>
      <c r="C105" s="35" t="s">
        <v>39</v>
      </c>
      <c r="D105" s="36">
        <v>3000</v>
      </c>
    </row>
    <row r="106" spans="1:4" x14ac:dyDescent="0.2">
      <c r="A106" s="34">
        <v>38704</v>
      </c>
      <c r="B106" s="34" t="s">
        <v>196</v>
      </c>
      <c r="C106" s="35" t="s">
        <v>39</v>
      </c>
      <c r="D106" s="36">
        <v>7000</v>
      </c>
    </row>
    <row r="107" spans="1:4" x14ac:dyDescent="0.2">
      <c r="A107" s="34">
        <v>55500</v>
      </c>
      <c r="B107" s="34" t="s">
        <v>197</v>
      </c>
      <c r="C107" s="35" t="s">
        <v>39</v>
      </c>
      <c r="D107" s="36">
        <v>7000</v>
      </c>
    </row>
    <row r="108" spans="1:4" x14ac:dyDescent="0.2">
      <c r="A108" s="34" t="s">
        <v>198</v>
      </c>
      <c r="B108" s="34" t="s">
        <v>199</v>
      </c>
      <c r="C108" s="35" t="s">
        <v>39</v>
      </c>
      <c r="D108" s="36">
        <v>3000</v>
      </c>
    </row>
    <row r="109" spans="1:4" x14ac:dyDescent="0.2">
      <c r="A109" s="34" t="s">
        <v>200</v>
      </c>
      <c r="B109" s="34" t="s">
        <v>201</v>
      </c>
      <c r="C109" s="35" t="s">
        <v>39</v>
      </c>
      <c r="D109" s="36">
        <v>7000</v>
      </c>
    </row>
    <row r="110" spans="1:4" x14ac:dyDescent="0.2">
      <c r="A110" s="34">
        <v>30734</v>
      </c>
      <c r="B110" s="34" t="s">
        <v>202</v>
      </c>
      <c r="C110" s="35" t="s">
        <v>39</v>
      </c>
      <c r="D110" s="36">
        <v>5000</v>
      </c>
    </row>
    <row r="111" spans="1:4" x14ac:dyDescent="0.2">
      <c r="A111" s="34">
        <v>36183</v>
      </c>
      <c r="B111" s="34" t="s">
        <v>203</v>
      </c>
      <c r="C111" s="35" t="s">
        <v>39</v>
      </c>
      <c r="D111" s="36">
        <v>14000</v>
      </c>
    </row>
    <row r="112" spans="1:4" x14ac:dyDescent="0.2">
      <c r="A112" s="34">
        <v>36694</v>
      </c>
      <c r="B112" s="34" t="s">
        <v>204</v>
      </c>
      <c r="C112" s="35" t="s">
        <v>39</v>
      </c>
      <c r="D112" s="36">
        <v>15000</v>
      </c>
    </row>
    <row r="113" spans="1:4" x14ac:dyDescent="0.2">
      <c r="A113" s="34" t="s">
        <v>205</v>
      </c>
      <c r="B113" s="34" t="s">
        <v>206</v>
      </c>
      <c r="C113" s="35" t="s">
        <v>39</v>
      </c>
      <c r="D113" s="36">
        <v>7000</v>
      </c>
    </row>
    <row r="114" spans="1:4" x14ac:dyDescent="0.2">
      <c r="A114" s="34" t="s">
        <v>207</v>
      </c>
      <c r="B114" s="34" t="s">
        <v>208</v>
      </c>
      <c r="C114" s="35" t="s">
        <v>39</v>
      </c>
      <c r="D114" s="36">
        <v>3500</v>
      </c>
    </row>
    <row r="115" spans="1:4" x14ac:dyDescent="0.2">
      <c r="A115" s="34" t="s">
        <v>209</v>
      </c>
      <c r="B115" s="34" t="s">
        <v>210</v>
      </c>
      <c r="C115" s="35" t="s">
        <v>39</v>
      </c>
      <c r="D115" s="36">
        <v>8000</v>
      </c>
    </row>
    <row r="116" spans="1:4" x14ac:dyDescent="0.2">
      <c r="A116" s="34" t="s">
        <v>211</v>
      </c>
      <c r="B116" s="34" t="s">
        <v>212</v>
      </c>
      <c r="C116" s="35" t="s">
        <v>39</v>
      </c>
      <c r="D116" s="36">
        <v>3500</v>
      </c>
    </row>
    <row r="117" spans="1:4" x14ac:dyDescent="0.2">
      <c r="A117" s="34" t="s">
        <v>213</v>
      </c>
      <c r="B117" s="34" t="s">
        <v>214</v>
      </c>
      <c r="C117" s="35" t="s">
        <v>39</v>
      </c>
      <c r="D117" s="36">
        <v>4000</v>
      </c>
    </row>
    <row r="118" spans="1:4" x14ac:dyDescent="0.2">
      <c r="A118" s="34" t="s">
        <v>215</v>
      </c>
      <c r="B118" s="34" t="s">
        <v>216</v>
      </c>
      <c r="C118" s="35" t="s">
        <v>39</v>
      </c>
      <c r="D118" s="36">
        <v>13200</v>
      </c>
    </row>
    <row r="119" spans="1:4" x14ac:dyDescent="0.2">
      <c r="A119" s="32"/>
      <c r="B119" s="32" t="s">
        <v>217</v>
      </c>
      <c r="C119" s="32"/>
      <c r="D119" s="33"/>
    </row>
    <row r="120" spans="1:4" x14ac:dyDescent="0.2">
      <c r="A120" s="34" t="s">
        <v>218</v>
      </c>
      <c r="B120" s="34" t="s">
        <v>219</v>
      </c>
      <c r="C120" s="35" t="s">
        <v>39</v>
      </c>
      <c r="D120" s="36">
        <v>270</v>
      </c>
    </row>
    <row r="121" spans="1:4" x14ac:dyDescent="0.2">
      <c r="A121" s="34" t="s">
        <v>220</v>
      </c>
      <c r="B121" s="34" t="s">
        <v>221</v>
      </c>
      <c r="C121" s="35" t="s">
        <v>39</v>
      </c>
      <c r="D121" s="36">
        <v>300</v>
      </c>
    </row>
    <row r="122" spans="1:4" x14ac:dyDescent="0.2">
      <c r="A122" s="34">
        <v>35124</v>
      </c>
      <c r="B122" s="34" t="s">
        <v>222</v>
      </c>
      <c r="C122" s="35" t="s">
        <v>39</v>
      </c>
      <c r="D122" s="36">
        <v>130</v>
      </c>
    </row>
    <row r="123" spans="1:4" x14ac:dyDescent="0.2">
      <c r="A123" s="34">
        <v>37355</v>
      </c>
      <c r="B123" s="34" t="s">
        <v>223</v>
      </c>
      <c r="C123" s="35" t="s">
        <v>39</v>
      </c>
      <c r="D123" s="36">
        <v>1</v>
      </c>
    </row>
    <row r="124" spans="1:4" x14ac:dyDescent="0.2">
      <c r="A124" s="34">
        <v>35126</v>
      </c>
      <c r="B124" s="34" t="s">
        <v>224</v>
      </c>
      <c r="C124" s="35" t="s">
        <v>39</v>
      </c>
      <c r="D124" s="36">
        <v>1</v>
      </c>
    </row>
    <row r="125" spans="1:4" x14ac:dyDescent="0.2">
      <c r="A125" s="34">
        <v>37356</v>
      </c>
      <c r="B125" s="34" t="s">
        <v>225</v>
      </c>
      <c r="C125" s="35" t="s">
        <v>39</v>
      </c>
      <c r="D125" s="36">
        <v>1</v>
      </c>
    </row>
    <row r="126" spans="1:4" x14ac:dyDescent="0.2">
      <c r="A126" s="34">
        <v>36875</v>
      </c>
      <c r="B126" s="34" t="s">
        <v>226</v>
      </c>
      <c r="C126" s="35" t="s">
        <v>39</v>
      </c>
      <c r="D126" s="36">
        <v>4045</v>
      </c>
    </row>
    <row r="127" spans="1:4" x14ac:dyDescent="0.2">
      <c r="A127" s="34" t="s">
        <v>227</v>
      </c>
      <c r="B127" s="34" t="s">
        <v>228</v>
      </c>
      <c r="C127" s="35" t="s">
        <v>39</v>
      </c>
      <c r="D127" s="36">
        <v>6000</v>
      </c>
    </row>
    <row r="128" spans="1:4" x14ac:dyDescent="0.2">
      <c r="A128" s="34" t="s">
        <v>229</v>
      </c>
      <c r="B128" s="34" t="s">
        <v>230</v>
      </c>
      <c r="C128" s="35" t="s">
        <v>39</v>
      </c>
      <c r="D128" s="36">
        <v>3400</v>
      </c>
    </row>
    <row r="129" spans="1:4" x14ac:dyDescent="0.2">
      <c r="A129" s="34" t="s">
        <v>231</v>
      </c>
      <c r="B129" s="34" t="s">
        <v>232</v>
      </c>
      <c r="C129" s="35" t="s">
        <v>39</v>
      </c>
      <c r="D129" s="36">
        <v>4825</v>
      </c>
    </row>
    <row r="130" spans="1:4" x14ac:dyDescent="0.2">
      <c r="A130" s="34">
        <v>35122</v>
      </c>
      <c r="B130" s="34" t="s">
        <v>233</v>
      </c>
      <c r="C130" s="35" t="s">
        <v>39</v>
      </c>
      <c r="D130" s="36">
        <v>350</v>
      </c>
    </row>
    <row r="131" spans="1:4" x14ac:dyDescent="0.2">
      <c r="A131" s="34">
        <v>35125</v>
      </c>
      <c r="B131" s="34" t="s">
        <v>234</v>
      </c>
      <c r="C131" s="35" t="s">
        <v>39</v>
      </c>
      <c r="D131" s="36">
        <v>90</v>
      </c>
    </row>
    <row r="132" spans="1:4" x14ac:dyDescent="0.2">
      <c r="A132" s="34">
        <v>8855</v>
      </c>
      <c r="B132" s="34" t="s">
        <v>235</v>
      </c>
      <c r="C132" s="35" t="s">
        <v>39</v>
      </c>
      <c r="D132" s="36">
        <v>50</v>
      </c>
    </row>
    <row r="133" spans="1:4" x14ac:dyDescent="0.2">
      <c r="A133" s="34" t="s">
        <v>236</v>
      </c>
      <c r="B133" s="34" t="s">
        <v>237</v>
      </c>
      <c r="C133" s="35" t="s">
        <v>39</v>
      </c>
      <c r="D133" s="36">
        <v>120</v>
      </c>
    </row>
    <row r="134" spans="1:4" x14ac:dyDescent="0.2">
      <c r="A134" s="34" t="s">
        <v>238</v>
      </c>
      <c r="B134" s="34" t="s">
        <v>239</v>
      </c>
      <c r="C134" s="35" t="s">
        <v>39</v>
      </c>
      <c r="D134" s="36">
        <v>30</v>
      </c>
    </row>
    <row r="135" spans="1:4" x14ac:dyDescent="0.2">
      <c r="A135" s="34" t="s">
        <v>240</v>
      </c>
      <c r="B135" s="34" t="s">
        <v>241</v>
      </c>
      <c r="C135" s="35" t="s">
        <v>39</v>
      </c>
      <c r="D135" s="36">
        <v>30</v>
      </c>
    </row>
    <row r="136" spans="1:4" x14ac:dyDescent="0.2">
      <c r="A136" s="32"/>
      <c r="B136" s="32" t="s">
        <v>242</v>
      </c>
      <c r="C136" s="32"/>
      <c r="D136" s="33"/>
    </row>
    <row r="137" spans="1:4" x14ac:dyDescent="0.2">
      <c r="A137" s="34" t="s">
        <v>243</v>
      </c>
      <c r="B137" s="34" t="s">
        <v>244</v>
      </c>
      <c r="C137" s="35" t="s">
        <v>39</v>
      </c>
      <c r="D137" s="36">
        <v>1581.55</v>
      </c>
    </row>
    <row r="138" spans="1:4" x14ac:dyDescent="0.2">
      <c r="A138" s="32"/>
      <c r="B138" s="32" t="s">
        <v>245</v>
      </c>
      <c r="C138" s="32"/>
      <c r="D138" s="33"/>
    </row>
    <row r="139" spans="1:4" x14ac:dyDescent="0.2">
      <c r="A139" s="34" t="s">
        <v>246</v>
      </c>
      <c r="B139" s="34" t="s">
        <v>247</v>
      </c>
      <c r="C139" s="35" t="s">
        <v>39</v>
      </c>
      <c r="D139" s="36">
        <v>43774.03</v>
      </c>
    </row>
    <row r="140" spans="1:4" x14ac:dyDescent="0.2">
      <c r="A140" s="32"/>
      <c r="B140" s="32" t="s">
        <v>248</v>
      </c>
      <c r="C140" s="32"/>
      <c r="D140" s="33"/>
    </row>
    <row r="141" spans="1:4" x14ac:dyDescent="0.2">
      <c r="A141" s="34" t="s">
        <v>249</v>
      </c>
      <c r="B141" s="34" t="s">
        <v>250</v>
      </c>
      <c r="C141" s="35" t="s">
        <v>39</v>
      </c>
      <c r="D141" s="36">
        <v>42198.69</v>
      </c>
    </row>
    <row r="142" spans="1:4" x14ac:dyDescent="0.2">
      <c r="A142" s="32"/>
      <c r="B142" s="32" t="s">
        <v>251</v>
      </c>
      <c r="C142" s="32"/>
      <c r="D142" s="33"/>
    </row>
    <row r="143" spans="1:4" x14ac:dyDescent="0.2">
      <c r="A143" s="34" t="s">
        <v>252</v>
      </c>
      <c r="B143" s="34" t="s">
        <v>253</v>
      </c>
      <c r="C143" s="35" t="s">
        <v>39</v>
      </c>
      <c r="D143" s="36">
        <v>10650.92</v>
      </c>
    </row>
    <row r="144" spans="1:4" x14ac:dyDescent="0.2">
      <c r="A144" s="32"/>
      <c r="B144" s="32" t="s">
        <v>254</v>
      </c>
      <c r="C144" s="32"/>
      <c r="D144" s="33"/>
    </row>
    <row r="145" spans="1:4" x14ac:dyDescent="0.2">
      <c r="A145" s="34" t="s">
        <v>255</v>
      </c>
      <c r="B145" s="34" t="s">
        <v>256</v>
      </c>
      <c r="C145" s="35" t="s">
        <v>39</v>
      </c>
      <c r="D145" s="36">
        <v>390.14</v>
      </c>
    </row>
    <row r="146" spans="1:4" x14ac:dyDescent="0.2">
      <c r="A146" s="32"/>
      <c r="B146" s="32" t="s">
        <v>257</v>
      </c>
      <c r="C146" s="32"/>
      <c r="D146" s="33"/>
    </row>
    <row r="147" spans="1:4" x14ac:dyDescent="0.2">
      <c r="A147" s="34" t="s">
        <v>258</v>
      </c>
      <c r="B147" s="34" t="s">
        <v>259</v>
      </c>
      <c r="C147" s="35" t="s">
        <v>39</v>
      </c>
      <c r="D147" s="36">
        <v>234.48</v>
      </c>
    </row>
    <row r="148" spans="1:4" x14ac:dyDescent="0.2">
      <c r="A148" s="34" t="s">
        <v>260</v>
      </c>
      <c r="B148" s="34" t="s">
        <v>261</v>
      </c>
      <c r="C148" s="35" t="s">
        <v>39</v>
      </c>
      <c r="D148" s="36">
        <v>450.39</v>
      </c>
    </row>
    <row r="149" spans="1:4" x14ac:dyDescent="0.2">
      <c r="A149" s="32"/>
      <c r="B149" s="32" t="s">
        <v>262</v>
      </c>
      <c r="C149" s="32"/>
      <c r="D149" s="33"/>
    </row>
    <row r="150" spans="1:4" x14ac:dyDescent="0.2">
      <c r="A150" s="34" t="s">
        <v>263</v>
      </c>
      <c r="B150" s="34" t="s">
        <v>264</v>
      </c>
      <c r="C150" s="35" t="s">
        <v>39</v>
      </c>
      <c r="D150" s="36">
        <v>55.45</v>
      </c>
    </row>
    <row r="151" spans="1:4" x14ac:dyDescent="0.2">
      <c r="A151" s="32"/>
      <c r="B151" s="32" t="s">
        <v>265</v>
      </c>
      <c r="C151" s="32"/>
      <c r="D151" s="33"/>
    </row>
    <row r="152" spans="1:4" x14ac:dyDescent="0.2">
      <c r="A152" s="34" t="s">
        <v>266</v>
      </c>
      <c r="B152" s="34" t="s">
        <v>267</v>
      </c>
      <c r="C152" s="35" t="s">
        <v>39</v>
      </c>
      <c r="D152" s="36">
        <v>112.63</v>
      </c>
    </row>
    <row r="153" spans="1:4" x14ac:dyDescent="0.2">
      <c r="A153" s="34" t="s">
        <v>268</v>
      </c>
      <c r="B153" s="34" t="s">
        <v>269</v>
      </c>
      <c r="C153" s="35" t="s">
        <v>39</v>
      </c>
      <c r="D153" s="36">
        <v>109.27</v>
      </c>
    </row>
    <row r="154" spans="1:4" x14ac:dyDescent="0.2">
      <c r="A154" s="34" t="s">
        <v>270</v>
      </c>
      <c r="B154" s="34" t="s">
        <v>271</v>
      </c>
      <c r="C154" s="35" t="s">
        <v>39</v>
      </c>
      <c r="D154" s="36">
        <v>109.27</v>
      </c>
    </row>
    <row r="155" spans="1:4" x14ac:dyDescent="0.2">
      <c r="A155" s="34" t="s">
        <v>272</v>
      </c>
      <c r="B155" s="34" t="s">
        <v>273</v>
      </c>
      <c r="C155" s="35" t="s">
        <v>39</v>
      </c>
      <c r="D155" s="36">
        <v>109.27</v>
      </c>
    </row>
    <row r="156" spans="1:4" x14ac:dyDescent="0.2">
      <c r="A156" s="32"/>
      <c r="B156" s="32" t="s">
        <v>274</v>
      </c>
      <c r="C156" s="32"/>
      <c r="D156" s="33"/>
    </row>
    <row r="157" spans="1:4" x14ac:dyDescent="0.2">
      <c r="A157" s="34" t="s">
        <v>275</v>
      </c>
      <c r="B157" s="34" t="s">
        <v>276</v>
      </c>
      <c r="C157" s="35" t="s">
        <v>39</v>
      </c>
      <c r="D157" s="36">
        <v>181.28</v>
      </c>
    </row>
    <row r="158" spans="1:4" x14ac:dyDescent="0.2">
      <c r="A158" s="32"/>
      <c r="B158" s="32" t="s">
        <v>277</v>
      </c>
      <c r="C158" s="32"/>
      <c r="D158" s="33"/>
    </row>
    <row r="159" spans="1:4" x14ac:dyDescent="0.2">
      <c r="A159" s="34" t="s">
        <v>278</v>
      </c>
      <c r="B159" s="34" t="s">
        <v>279</v>
      </c>
      <c r="C159" s="35" t="s">
        <v>39</v>
      </c>
      <c r="D159" s="36">
        <v>141.28</v>
      </c>
    </row>
    <row r="160" spans="1:4" x14ac:dyDescent="0.2">
      <c r="A160" s="34" t="s">
        <v>280</v>
      </c>
      <c r="B160" s="34" t="s">
        <v>281</v>
      </c>
      <c r="C160" s="35" t="s">
        <v>39</v>
      </c>
      <c r="D160" s="36">
        <v>120.96</v>
      </c>
    </row>
    <row r="161" spans="1:4" x14ac:dyDescent="0.2">
      <c r="A161" s="34" t="s">
        <v>282</v>
      </c>
      <c r="B161" s="34" t="s">
        <v>283</v>
      </c>
      <c r="C161" s="35" t="s">
        <v>39</v>
      </c>
      <c r="D161" s="36">
        <v>354.73</v>
      </c>
    </row>
    <row r="162" spans="1:4" x14ac:dyDescent="0.2">
      <c r="A162" s="34" t="s">
        <v>284</v>
      </c>
      <c r="B162" s="34" t="s">
        <v>285</v>
      </c>
      <c r="C162" s="35" t="s">
        <v>39</v>
      </c>
      <c r="D162" s="36">
        <v>256.33</v>
      </c>
    </row>
    <row r="163" spans="1:4" x14ac:dyDescent="0.2">
      <c r="A163" s="34" t="s">
        <v>286</v>
      </c>
      <c r="B163" s="34" t="s">
        <v>287</v>
      </c>
      <c r="C163" s="35" t="s">
        <v>39</v>
      </c>
      <c r="D163" s="36">
        <v>202.27</v>
      </c>
    </row>
    <row r="164" spans="1:4" x14ac:dyDescent="0.2">
      <c r="A164" s="34" t="s">
        <v>288</v>
      </c>
      <c r="B164" s="34" t="s">
        <v>289</v>
      </c>
      <c r="C164" s="35" t="s">
        <v>39</v>
      </c>
      <c r="D164" s="36">
        <v>181.94</v>
      </c>
    </row>
    <row r="165" spans="1:4" x14ac:dyDescent="0.2">
      <c r="A165" s="34" t="s">
        <v>290</v>
      </c>
      <c r="B165" s="34" t="s">
        <v>291</v>
      </c>
      <c r="C165" s="35" t="s">
        <v>39</v>
      </c>
      <c r="D165" s="36">
        <v>551.17999999999995</v>
      </c>
    </row>
    <row r="166" spans="1:4" x14ac:dyDescent="0.2">
      <c r="A166" s="32"/>
      <c r="B166" s="32" t="s">
        <v>292</v>
      </c>
      <c r="C166" s="32"/>
      <c r="D166" s="33"/>
    </row>
    <row r="167" spans="1:4" x14ac:dyDescent="0.2">
      <c r="A167" s="34" t="s">
        <v>293</v>
      </c>
      <c r="B167" s="34" t="s">
        <v>294</v>
      </c>
      <c r="C167" s="35" t="s">
        <v>39</v>
      </c>
      <c r="D167" s="36">
        <v>769.13</v>
      </c>
    </row>
    <row r="168" spans="1:4" x14ac:dyDescent="0.2">
      <c r="A168" s="32"/>
      <c r="B168" s="32" t="s">
        <v>295</v>
      </c>
      <c r="C168" s="32"/>
      <c r="D168" s="33"/>
    </row>
    <row r="169" spans="1:4" x14ac:dyDescent="0.2">
      <c r="A169" s="34" t="s">
        <v>296</v>
      </c>
      <c r="B169" s="34" t="s">
        <v>297</v>
      </c>
      <c r="C169" s="35" t="s">
        <v>39</v>
      </c>
      <c r="D169" s="36">
        <v>7.1</v>
      </c>
    </row>
    <row r="170" spans="1:4" x14ac:dyDescent="0.2">
      <c r="A170" s="32"/>
      <c r="B170" s="32" t="s">
        <v>298</v>
      </c>
      <c r="C170" s="32"/>
      <c r="D170" s="33"/>
    </row>
    <row r="171" spans="1:4" x14ac:dyDescent="0.2">
      <c r="A171" s="34" t="s">
        <v>299</v>
      </c>
      <c r="B171" s="34" t="s">
        <v>300</v>
      </c>
      <c r="C171" s="35" t="s">
        <v>39</v>
      </c>
      <c r="D171" s="36">
        <v>26425</v>
      </c>
    </row>
  </sheetData>
  <autoFilter ref="A12:IU171" xr:uid="{00000000-0009-0000-0000-000001000000}"/>
  <mergeCells count="6">
    <mergeCell ref="A9:IU9"/>
    <mergeCell ref="A7:B7"/>
    <mergeCell ref="C11:D11"/>
    <mergeCell ref="B11:B12"/>
    <mergeCell ref="A10:D10"/>
    <mergeCell ref="A11:A12"/>
  </mergeCells>
  <hyperlinks>
    <hyperlink ref="D5" r:id="rId1" xr:uid="{00000000-0004-0000-0100-000000000000}"/>
  </hyperlinks>
  <printOptions horizontalCentered="1"/>
  <pageMargins left="0" right="0" top="0.196850393700787" bottom="0.55118110236220497" header="0.196850393700787" footer="0.196850393700787"/>
  <pageSetup paperSize="9" scale="93" firstPageNumber="0" fitToHeight="100" orientation="portrait"/>
  <headerFooter alignWithMargins="0">
    <oddFooter>&amp;CСтраница &amp;P из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6"/>
  <dimension ref="A1:M29"/>
  <sheetViews>
    <sheetView showGridLines="0" zoomScale="85" zoomScaleNormal="85" workbookViewId="0">
      <selection activeCell="C13" sqref="C13"/>
    </sheetView>
  </sheetViews>
  <sheetFormatPr defaultColWidth="9.33203125" defaultRowHeight="11.25" x14ac:dyDescent="0.2"/>
  <cols>
    <col min="1" max="1" width="26.5" style="94" bestFit="1" customWidth="1"/>
    <col min="2" max="2" width="64" style="94" customWidth="1"/>
    <col min="3" max="3" width="34.1640625" style="17" bestFit="1" customWidth="1"/>
    <col min="4" max="6" width="34.1640625" style="17" customWidth="1"/>
    <col min="7" max="9" width="23" style="94" customWidth="1"/>
    <col min="10" max="12" width="0" style="94" hidden="1"/>
    <col min="13" max="13" width="9.33203125" style="94" customWidth="1"/>
  </cols>
  <sheetData>
    <row r="1" spans="1:12" s="93" customFormat="1" ht="12" customHeight="1" x14ac:dyDescent="0.25">
      <c r="A1" s="3"/>
      <c r="B1" s="11" t="s">
        <v>0</v>
      </c>
      <c r="C1" s="17"/>
      <c r="D1" s="17"/>
      <c r="E1" s="17"/>
      <c r="F1" s="17"/>
      <c r="G1" s="127"/>
      <c r="H1" s="125" t="s">
        <v>301</v>
      </c>
      <c r="I1" s="124"/>
    </row>
    <row r="2" spans="1:12" s="93" customFormat="1" ht="12" customHeight="1" x14ac:dyDescent="0.25">
      <c r="A2" s="3"/>
      <c r="B2" s="14">
        <v>43913</v>
      </c>
      <c r="C2" s="17"/>
      <c r="D2" s="17"/>
      <c r="E2" s="17"/>
      <c r="F2" s="17"/>
      <c r="G2" s="124"/>
      <c r="H2" s="124"/>
      <c r="I2" s="124"/>
    </row>
    <row r="3" spans="1:12" s="93" customFormat="1" ht="12" customHeight="1" x14ac:dyDescent="0.25">
      <c r="A3" s="3"/>
      <c r="B3" s="11" t="s">
        <v>2</v>
      </c>
      <c r="C3" s="17"/>
      <c r="D3" s="17"/>
      <c r="E3" s="17"/>
      <c r="F3" s="17"/>
      <c r="G3" s="127"/>
      <c r="H3" s="125" t="s">
        <v>302</v>
      </c>
      <c r="I3" s="124"/>
    </row>
    <row r="4" spans="1:12" s="93" customFormat="1" ht="12" customHeight="1" x14ac:dyDescent="0.25">
      <c r="A4"/>
      <c r="B4" s="12" t="s">
        <v>3</v>
      </c>
      <c r="C4" s="17"/>
      <c r="D4" s="17"/>
      <c r="E4" s="17"/>
      <c r="F4" s="17"/>
      <c r="G4" s="124"/>
      <c r="H4" s="124"/>
      <c r="I4" s="124"/>
    </row>
    <row r="5" spans="1:12" s="93" customFormat="1" ht="12" customHeight="1" x14ac:dyDescent="0.25">
      <c r="A5"/>
      <c r="B5" s="15" t="s">
        <v>5</v>
      </c>
      <c r="C5" s="17"/>
      <c r="D5" s="17"/>
      <c r="E5" s="17"/>
      <c r="F5" s="17"/>
      <c r="G5" s="123"/>
      <c r="H5" s="125" t="s">
        <v>303</v>
      </c>
      <c r="I5" s="124"/>
    </row>
    <row r="6" spans="1:12" s="93" customFormat="1" ht="12" customHeight="1" x14ac:dyDescent="0.25">
      <c r="A6" s="9"/>
      <c r="B6" s="13"/>
      <c r="C6" s="17"/>
      <c r="D6" s="17"/>
      <c r="E6" s="17"/>
      <c r="F6" s="17"/>
      <c r="G6" s="124"/>
      <c r="H6" s="124"/>
      <c r="I6" s="124"/>
    </row>
    <row r="7" spans="1:12" s="93" customFormat="1" ht="12" customHeight="1" x14ac:dyDescent="0.25">
      <c r="A7" s="126" t="s">
        <v>42</v>
      </c>
      <c r="B7" s="124"/>
      <c r="C7" s="17"/>
      <c r="D7" s="17"/>
      <c r="E7" s="17"/>
      <c r="F7" s="17"/>
      <c r="G7" s="8"/>
      <c r="H7" s="8"/>
    </row>
    <row r="8" spans="1:12" s="93" customFormat="1" ht="12" customHeight="1" x14ac:dyDescent="0.25">
      <c r="C8" s="17"/>
      <c r="D8" s="17"/>
      <c r="E8" s="17"/>
      <c r="F8" s="17"/>
      <c r="G8" s="10"/>
      <c r="H8" s="16"/>
    </row>
    <row r="9" spans="1:12" s="93" customFormat="1" ht="15" customHeight="1" x14ac:dyDescent="0.25">
      <c r="A9" s="1"/>
      <c r="B9" s="1"/>
      <c r="C9" s="17"/>
      <c r="D9" s="17"/>
      <c r="E9" s="17"/>
      <c r="F9" s="17"/>
      <c r="G9" s="2"/>
      <c r="H9" s="2"/>
      <c r="I9" s="2"/>
    </row>
    <row r="10" spans="1:12" s="93" customFormat="1" ht="15" customHeight="1" x14ac:dyDescent="0.25">
      <c r="C10" s="17"/>
      <c r="D10" s="17"/>
      <c r="E10" s="17"/>
      <c r="F10" s="17"/>
    </row>
    <row r="11" spans="1:12" s="93" customFormat="1" ht="15" customHeight="1" x14ac:dyDescent="0.25">
      <c r="C11" s="18" t="s">
        <v>304</v>
      </c>
      <c r="D11" s="18" t="s">
        <v>305</v>
      </c>
      <c r="E11" s="18" t="s">
        <v>306</v>
      </c>
      <c r="F11" s="18" t="s">
        <v>307</v>
      </c>
    </row>
    <row r="12" spans="1:12" s="6" customFormat="1" ht="28.5" customHeight="1" x14ac:dyDescent="0.2">
      <c r="A12" s="4" t="s">
        <v>11</v>
      </c>
      <c r="B12" s="4" t="s">
        <v>308</v>
      </c>
      <c r="C12" s="18" t="s">
        <v>309</v>
      </c>
      <c r="D12" s="18" t="s">
        <v>309</v>
      </c>
      <c r="E12" s="18" t="s">
        <v>309</v>
      </c>
      <c r="F12" s="18" t="s">
        <v>309</v>
      </c>
      <c r="G12" s="5" t="s">
        <v>27</v>
      </c>
      <c r="H12" s="5" t="s">
        <v>28</v>
      </c>
      <c r="I12" s="5" t="s">
        <v>29</v>
      </c>
    </row>
    <row r="13" spans="1:12" ht="16.899999999999999" customHeight="1" x14ac:dyDescent="0.2">
      <c r="A13" s="7" t="s">
        <v>310</v>
      </c>
      <c r="B13" s="7" t="s">
        <v>311</v>
      </c>
      <c r="C13" s="38"/>
      <c r="D13" s="19">
        <f t="shared" ref="D13:D29" si="0">$C13*J13</f>
        <v>0</v>
      </c>
      <c r="E13" s="19">
        <f t="shared" ref="E13:E29" si="1">$C13*K13</f>
        <v>0</v>
      </c>
      <c r="F13" s="19">
        <f t="shared" ref="F13:F29" si="2">$C13*L13</f>
        <v>0</v>
      </c>
      <c r="G13" s="7" t="s">
        <v>312</v>
      </c>
      <c r="H13" s="7" t="s">
        <v>313</v>
      </c>
      <c r="I13" s="7"/>
      <c r="J13" s="6">
        <v>1.1060000000000001</v>
      </c>
      <c r="K13" s="6">
        <v>1.1499999999999999</v>
      </c>
      <c r="L13" s="6">
        <v>1.238</v>
      </c>
    </row>
    <row r="14" spans="1:12" ht="16.899999999999999" customHeight="1" x14ac:dyDescent="0.2">
      <c r="A14" s="7" t="s">
        <v>314</v>
      </c>
      <c r="B14" s="7" t="s">
        <v>315</v>
      </c>
      <c r="C14" s="38"/>
      <c r="D14" s="19">
        <f t="shared" si="0"/>
        <v>0</v>
      </c>
      <c r="E14" s="19">
        <f t="shared" si="1"/>
        <v>0</v>
      </c>
      <c r="F14" s="19">
        <f t="shared" si="2"/>
        <v>0</v>
      </c>
      <c r="G14" s="7" t="s">
        <v>312</v>
      </c>
      <c r="H14" s="7" t="s">
        <v>313</v>
      </c>
      <c r="I14" s="7"/>
      <c r="J14" s="6">
        <v>1.087</v>
      </c>
      <c r="K14" s="6">
        <v>1.1299999999999999</v>
      </c>
      <c r="L14" s="6">
        <v>1.216</v>
      </c>
    </row>
    <row r="15" spans="1:12" ht="16.899999999999999" customHeight="1" x14ac:dyDescent="0.2">
      <c r="A15" s="7" t="s">
        <v>316</v>
      </c>
      <c r="B15" s="7" t="s">
        <v>317</v>
      </c>
      <c r="C15" s="38"/>
      <c r="D15" s="19">
        <f t="shared" si="0"/>
        <v>0</v>
      </c>
      <c r="E15" s="19">
        <f t="shared" si="1"/>
        <v>0</v>
      </c>
      <c r="F15" s="19">
        <f t="shared" si="2"/>
        <v>0</v>
      </c>
      <c r="G15" s="7" t="s">
        <v>312</v>
      </c>
      <c r="H15" s="7" t="s">
        <v>313</v>
      </c>
      <c r="I15" s="7"/>
      <c r="J15" s="6">
        <v>1.0649999999999999</v>
      </c>
      <c r="K15" s="6">
        <v>1.147</v>
      </c>
      <c r="L15" s="6">
        <v>1.228</v>
      </c>
    </row>
    <row r="16" spans="1:12" ht="16.899999999999999" customHeight="1" x14ac:dyDescent="0.2">
      <c r="A16" s="7" t="s">
        <v>318</v>
      </c>
      <c r="B16" s="7" t="s">
        <v>319</v>
      </c>
      <c r="C16" s="38"/>
      <c r="D16" s="19">
        <f t="shared" si="0"/>
        <v>0</v>
      </c>
      <c r="E16" s="19">
        <f t="shared" si="1"/>
        <v>0</v>
      </c>
      <c r="F16" s="19">
        <f t="shared" si="2"/>
        <v>0</v>
      </c>
      <c r="G16" s="7" t="s">
        <v>312</v>
      </c>
      <c r="H16" s="7" t="s">
        <v>313</v>
      </c>
      <c r="I16" s="7"/>
      <c r="J16" s="6">
        <v>1.1060000000000001</v>
      </c>
      <c r="K16" s="6">
        <v>1.234</v>
      </c>
      <c r="L16" s="6">
        <v>1.3220000000000001</v>
      </c>
    </row>
    <row r="17" spans="1:12" ht="16.899999999999999" customHeight="1" x14ac:dyDescent="0.2">
      <c r="A17" s="7" t="s">
        <v>320</v>
      </c>
      <c r="B17" s="7" t="s">
        <v>321</v>
      </c>
      <c r="C17" s="38"/>
      <c r="D17" s="19">
        <f t="shared" si="0"/>
        <v>0</v>
      </c>
      <c r="E17" s="19">
        <f t="shared" si="1"/>
        <v>0</v>
      </c>
      <c r="F17" s="19">
        <f t="shared" si="2"/>
        <v>0</v>
      </c>
      <c r="G17" s="7" t="s">
        <v>312</v>
      </c>
      <c r="H17" s="7" t="s">
        <v>313</v>
      </c>
      <c r="I17" s="7"/>
      <c r="J17" s="6">
        <v>1.1060000000000001</v>
      </c>
      <c r="K17" s="6">
        <v>1.234</v>
      </c>
      <c r="L17" s="6">
        <v>1.417</v>
      </c>
    </row>
    <row r="18" spans="1:12" ht="16.899999999999999" customHeight="1" x14ac:dyDescent="0.2">
      <c r="A18" s="7" t="s">
        <v>322</v>
      </c>
      <c r="B18" s="7" t="s">
        <v>323</v>
      </c>
      <c r="C18" s="38"/>
      <c r="D18" s="19">
        <f t="shared" si="0"/>
        <v>0</v>
      </c>
      <c r="E18" s="19">
        <f t="shared" si="1"/>
        <v>0</v>
      </c>
      <c r="F18" s="19">
        <f t="shared" si="2"/>
        <v>0</v>
      </c>
      <c r="G18" s="7" t="s">
        <v>312</v>
      </c>
      <c r="H18" s="7" t="s">
        <v>313</v>
      </c>
      <c r="I18" s="7"/>
      <c r="J18" s="6">
        <v>1.044</v>
      </c>
      <c r="K18" s="6">
        <v>1.1160000000000001</v>
      </c>
      <c r="L18" s="6">
        <v>1.1599999999999999</v>
      </c>
    </row>
    <row r="19" spans="1:12" ht="16.899999999999999" customHeight="1" x14ac:dyDescent="0.2">
      <c r="A19" s="7" t="s">
        <v>324</v>
      </c>
      <c r="B19" s="7" t="s">
        <v>325</v>
      </c>
      <c r="C19" s="38"/>
      <c r="D19" s="19">
        <f t="shared" si="0"/>
        <v>0</v>
      </c>
      <c r="E19" s="19">
        <f t="shared" si="1"/>
        <v>0</v>
      </c>
      <c r="F19" s="19">
        <f t="shared" si="2"/>
        <v>0</v>
      </c>
      <c r="G19" s="7" t="s">
        <v>312</v>
      </c>
      <c r="H19" s="7" t="s">
        <v>313</v>
      </c>
      <c r="I19" s="7"/>
      <c r="J19" s="6">
        <v>1.044</v>
      </c>
      <c r="K19" s="6">
        <v>1.1160000000000001</v>
      </c>
      <c r="L19" s="6">
        <v>1.1599999999999999</v>
      </c>
    </row>
    <row r="20" spans="1:12" ht="16.899999999999999" customHeight="1" x14ac:dyDescent="0.2">
      <c r="A20" s="7" t="s">
        <v>326</v>
      </c>
      <c r="B20" s="7" t="s">
        <v>327</v>
      </c>
      <c r="C20" s="38"/>
      <c r="D20" s="19">
        <f t="shared" si="0"/>
        <v>0</v>
      </c>
      <c r="E20" s="19">
        <f t="shared" si="1"/>
        <v>0</v>
      </c>
      <c r="F20" s="19">
        <f t="shared" si="2"/>
        <v>0</v>
      </c>
      <c r="G20" s="7" t="s">
        <v>312</v>
      </c>
      <c r="H20" s="7" t="s">
        <v>313</v>
      </c>
      <c r="I20" s="7"/>
      <c r="J20" s="6">
        <v>1.1060000000000001</v>
      </c>
      <c r="K20" s="6">
        <v>1.1499999999999999</v>
      </c>
      <c r="L20" s="6">
        <v>1.238</v>
      </c>
    </row>
    <row r="21" spans="1:12" ht="16.899999999999999" customHeight="1" x14ac:dyDescent="0.2">
      <c r="A21" s="7" t="s">
        <v>328</v>
      </c>
      <c r="B21" s="7" t="s">
        <v>329</v>
      </c>
      <c r="C21" s="38"/>
      <c r="D21" s="19">
        <f t="shared" si="0"/>
        <v>0</v>
      </c>
      <c r="E21" s="19">
        <f t="shared" si="1"/>
        <v>0</v>
      </c>
      <c r="F21" s="19">
        <f t="shared" si="2"/>
        <v>0</v>
      </c>
      <c r="G21" s="7" t="s">
        <v>312</v>
      </c>
      <c r="H21" s="7" t="s">
        <v>313</v>
      </c>
      <c r="I21" s="7"/>
      <c r="J21" s="6">
        <v>1.1060000000000001</v>
      </c>
      <c r="K21" s="6">
        <v>1.1499999999999999</v>
      </c>
      <c r="L21" s="6">
        <v>1.238</v>
      </c>
    </row>
    <row r="22" spans="1:12" ht="16.899999999999999" customHeight="1" x14ac:dyDescent="0.2">
      <c r="A22" s="7" t="s">
        <v>330</v>
      </c>
      <c r="B22" s="7" t="s">
        <v>331</v>
      </c>
      <c r="C22" s="38"/>
      <c r="D22" s="19">
        <f t="shared" si="0"/>
        <v>0</v>
      </c>
      <c r="E22" s="19">
        <f t="shared" si="1"/>
        <v>0</v>
      </c>
      <c r="F22" s="19">
        <f t="shared" si="2"/>
        <v>0</v>
      </c>
      <c r="G22" s="7" t="s">
        <v>312</v>
      </c>
      <c r="H22" s="7" t="s">
        <v>313</v>
      </c>
      <c r="I22" s="7"/>
      <c r="J22" s="6">
        <v>1.042</v>
      </c>
      <c r="K22" s="6">
        <v>1.093</v>
      </c>
      <c r="L22" s="6">
        <v>1.1359999999999999</v>
      </c>
    </row>
    <row r="23" spans="1:12" ht="16.899999999999999" customHeight="1" x14ac:dyDescent="0.2">
      <c r="A23" s="7" t="s">
        <v>332</v>
      </c>
      <c r="B23" s="7" t="s">
        <v>333</v>
      </c>
      <c r="C23" s="38"/>
      <c r="D23" s="19">
        <f t="shared" si="0"/>
        <v>0</v>
      </c>
      <c r="E23" s="19">
        <f t="shared" si="1"/>
        <v>0</v>
      </c>
      <c r="F23" s="19">
        <f t="shared" si="2"/>
        <v>0</v>
      </c>
      <c r="G23" s="7" t="s">
        <v>312</v>
      </c>
      <c r="H23" s="7" t="s">
        <v>313</v>
      </c>
      <c r="I23" s="7"/>
      <c r="J23" s="6">
        <v>1.0680000000000001</v>
      </c>
      <c r="K23" s="6">
        <v>1.111</v>
      </c>
      <c r="L23" s="6">
        <v>1.17</v>
      </c>
    </row>
    <row r="24" spans="1:12" ht="16.899999999999999" customHeight="1" x14ac:dyDescent="0.2">
      <c r="A24" s="7" t="s">
        <v>334</v>
      </c>
      <c r="B24" s="7" t="s">
        <v>335</v>
      </c>
      <c r="C24" s="38"/>
      <c r="D24" s="19">
        <f t="shared" si="0"/>
        <v>0</v>
      </c>
      <c r="E24" s="19">
        <f t="shared" si="1"/>
        <v>0</v>
      </c>
      <c r="F24" s="19">
        <f t="shared" si="2"/>
        <v>0</v>
      </c>
      <c r="G24" s="7" t="s">
        <v>312</v>
      </c>
      <c r="H24" s="7" t="s">
        <v>313</v>
      </c>
      <c r="I24" s="7"/>
      <c r="J24" s="6">
        <v>1.093</v>
      </c>
      <c r="K24" s="6">
        <v>1.153</v>
      </c>
      <c r="L24" s="6">
        <v>1.2210000000000001</v>
      </c>
    </row>
    <row r="25" spans="1:12" ht="16.899999999999999" customHeight="1" x14ac:dyDescent="0.2">
      <c r="A25" s="7" t="s">
        <v>336</v>
      </c>
      <c r="B25" s="7" t="s">
        <v>337</v>
      </c>
      <c r="C25" s="38"/>
      <c r="D25" s="19">
        <f t="shared" si="0"/>
        <v>0</v>
      </c>
      <c r="E25" s="19">
        <f t="shared" si="1"/>
        <v>0</v>
      </c>
      <c r="F25" s="19">
        <f t="shared" si="2"/>
        <v>0</v>
      </c>
      <c r="G25" s="7" t="s">
        <v>312</v>
      </c>
      <c r="H25" s="7" t="s">
        <v>313</v>
      </c>
      <c r="I25" s="7"/>
      <c r="J25" s="6">
        <v>1.093</v>
      </c>
      <c r="K25" s="6">
        <v>1.153</v>
      </c>
      <c r="L25" s="6">
        <v>1.2210000000000001</v>
      </c>
    </row>
    <row r="26" spans="1:12" ht="16.899999999999999" customHeight="1" x14ac:dyDescent="0.2">
      <c r="A26" s="7" t="s">
        <v>338</v>
      </c>
      <c r="B26" s="7" t="s">
        <v>339</v>
      </c>
      <c r="C26" s="38"/>
      <c r="D26" s="19">
        <f t="shared" si="0"/>
        <v>0</v>
      </c>
      <c r="E26" s="19">
        <f t="shared" si="1"/>
        <v>0</v>
      </c>
      <c r="F26" s="19">
        <f t="shared" si="2"/>
        <v>0</v>
      </c>
      <c r="G26" s="7" t="s">
        <v>312</v>
      </c>
      <c r="H26" s="7" t="s">
        <v>313</v>
      </c>
      <c r="I26" s="7"/>
      <c r="J26" s="6">
        <v>1.1060000000000001</v>
      </c>
      <c r="K26" s="6">
        <v>1.1499999999999999</v>
      </c>
      <c r="L26" s="6">
        <v>1.238</v>
      </c>
    </row>
    <row r="27" spans="1:12" ht="16.899999999999999" customHeight="1" x14ac:dyDescent="0.2">
      <c r="A27" s="7" t="s">
        <v>340</v>
      </c>
      <c r="B27" s="7" t="s">
        <v>341</v>
      </c>
      <c r="C27" s="38"/>
      <c r="D27" s="19">
        <f t="shared" si="0"/>
        <v>0</v>
      </c>
      <c r="E27" s="19">
        <f t="shared" si="1"/>
        <v>0</v>
      </c>
      <c r="F27" s="19">
        <f t="shared" si="2"/>
        <v>0</v>
      </c>
      <c r="G27" s="7" t="s">
        <v>312</v>
      </c>
      <c r="H27" s="7" t="s">
        <v>313</v>
      </c>
      <c r="I27" s="7"/>
      <c r="J27" s="6">
        <v>1.044</v>
      </c>
      <c r="K27" s="6">
        <v>1.1160000000000001</v>
      </c>
      <c r="L27" s="6">
        <v>1.1599999999999999</v>
      </c>
    </row>
    <row r="28" spans="1:12" ht="16.899999999999999" customHeight="1" x14ac:dyDescent="0.2">
      <c r="A28" s="7" t="s">
        <v>342</v>
      </c>
      <c r="B28" s="7" t="s">
        <v>343</v>
      </c>
      <c r="C28" s="38"/>
      <c r="D28" s="19">
        <f t="shared" si="0"/>
        <v>0</v>
      </c>
      <c r="E28" s="19">
        <f t="shared" si="1"/>
        <v>0</v>
      </c>
      <c r="F28" s="19">
        <f t="shared" si="2"/>
        <v>0</v>
      </c>
      <c r="G28" s="7" t="s">
        <v>312</v>
      </c>
      <c r="H28" s="7" t="s">
        <v>313</v>
      </c>
      <c r="I28" s="7"/>
      <c r="J28" s="6">
        <v>1.1060000000000001</v>
      </c>
      <c r="K28" s="6">
        <v>1.1499999999999999</v>
      </c>
      <c r="L28" s="6">
        <v>1.238</v>
      </c>
    </row>
    <row r="29" spans="1:12" ht="16.899999999999999" customHeight="1" x14ac:dyDescent="0.2">
      <c r="A29" s="7" t="s">
        <v>344</v>
      </c>
      <c r="B29" s="7" t="s">
        <v>345</v>
      </c>
      <c r="C29" s="38"/>
      <c r="D29" s="19">
        <f t="shared" si="0"/>
        <v>0</v>
      </c>
      <c r="E29" s="19">
        <f t="shared" si="1"/>
        <v>0</v>
      </c>
      <c r="F29" s="19">
        <f t="shared" si="2"/>
        <v>0</v>
      </c>
      <c r="G29" s="7" t="s">
        <v>312</v>
      </c>
      <c r="H29" s="7" t="s">
        <v>313</v>
      </c>
      <c r="I29" s="7"/>
      <c r="J29" s="6">
        <v>1.1060000000000001</v>
      </c>
      <c r="K29" s="6">
        <v>1.1499999999999999</v>
      </c>
      <c r="L29" s="6">
        <v>1.238</v>
      </c>
    </row>
  </sheetData>
  <autoFilter ref="A12:I12" xr:uid="{00000000-0009-0000-0000-000002000000}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dxfId="3" priority="4"/>
  </conditionalFormatting>
  <conditionalFormatting sqref="A27">
    <cfRule type="duplicateValues" dxfId="2" priority="3"/>
  </conditionalFormatting>
  <conditionalFormatting sqref="A28">
    <cfRule type="duplicateValues" dxfId="1" priority="2"/>
  </conditionalFormatting>
  <conditionalFormatting sqref="A29">
    <cfRule type="duplicateValues" dxfId="0" priority="1"/>
  </conditionalFormatting>
  <hyperlinks>
    <hyperlink ref="B5" r:id="rId1" xr:uid="{00000000-0004-0000-0200-000000000000}"/>
  </hyperlinks>
  <pageMargins left="0.7" right="0.7" top="0.75" bottom="0.75" header="0.3" footer="0.3"/>
  <pageSetup paperSize="9" orientation="portrait" horizontalDpi="4294967295" verticalDpi="429496729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Продукция EKF</vt:lpstr>
      <vt:lpstr>Рекламная продукция</vt:lpstr>
      <vt:lpstr>Тарифные зоны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Крачун Андрей Генадьевич</dc:creator>
  <cp:lastModifiedBy>Леонтьев Олег Юрьевич</cp:lastModifiedBy>
  <cp:lastPrinted>2019-04-29T11:57:25Z</cp:lastPrinted>
  <dcterms:created xsi:type="dcterms:W3CDTF">2014-06-18T12:18:46Z</dcterms:created>
  <dcterms:modified xsi:type="dcterms:W3CDTF">2026-01-05T02:11:18Z</dcterms:modified>
</cp:coreProperties>
</file>