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82AE9A7C-98BB-4D0B-898E-CD2E4B16DF26}" xr6:coauthVersionLast="47" xr6:coauthVersionMax="47" xr10:uidLastSave="{00000000-0000-0000-0000-000000000000}"/>
  <bookViews>
    <workbookView xWindow="2685" yWindow="267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AA320" i="1"/>
  <c r="AB320" i="1"/>
  <c r="AA321" i="1"/>
  <c r="AB321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I320" i="1"/>
  <c r="J320" i="1"/>
  <c r="K320" i="1"/>
  <c r="Z320" i="1" s="1"/>
  <c r="L320" i="1"/>
  <c r="I321" i="1"/>
  <c r="J321" i="1"/>
  <c r="K321" i="1"/>
  <c r="Z321" i="1" s="1"/>
  <c r="L321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<sst xmlns="http://schemas.openxmlformats.org/spreadsheetml/2006/main" count="3621" uniqueCount="1204">
  <si>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</si>
  <si>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</si>
  <si>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</si>
  <si>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</si>
  <si>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</si>
  <si>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</si>
  <si>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</si>
  <si>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</si>
  <si>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</si>
  <si>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</si>
  <si>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</si>
  <si>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</si>
  <si>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</si>
  <si>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</si>
  <si>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</si>
  <si>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</si>
  <si>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</si>
  <si>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</si>
  <si>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</si>
  <si>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</si>
  <si>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</si>
  <si>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</si>
  <si>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</si>
  <si>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</si>
  <si>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</si>
  <si>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</si>
  <si>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</si>
  <si>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</si>
  <si>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</si>
  <si>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</si>
  <si>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</si>
  <si>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</si>
  <si>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</si>
  <si>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</si>
  <si>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</si>
  <si>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</si>
  <si>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</si>
  <si>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</si>
  <si>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</si>
  <si>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</si>
  <si>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</si>
  <si>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</si>
  <si>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</si>
  <si>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</si>
  <si>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</si>
  <si>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</si>
  <si>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</si>
  <si>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</si>
  <si>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</si>
  <si>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</si>
  <si>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</si>
  <si>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</si>
  <si>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</si>
  <si>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</si>
  <si>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</si>
  <si>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</si>
  <si>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</si>
  <si>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</si>
  <si>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</si>
  <si>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</si>
  <si>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</si>
  <si>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</si>
  <si>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</si>
  <si>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</si>
  <si>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</si>
  <si>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</si>
  <si>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</si>
  <si>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</si>
  <si>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</si>
  <si>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</si>
  <si>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</si>
  <si>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</si>
  <si>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</si>
  <si>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</si>
  <si>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</si>
  <si>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</si>
  <si>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</si>
  <si>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</si>
  <si>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</si>
  <si>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</si>
  <si>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</si>
  <si>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</si>
  <si>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</si>
  <si>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</si>
  <si>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</si>
  <si>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</si>
  <si>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</si>
  <si>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</si>
  <si>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</si>
  <si>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</si>
  <si>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</si>
  <si>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</si>
  <si>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</si>
  <si>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</si>
  <si>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</si>
  <si>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</si>
  <si>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</si>
  <si>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</si>
  <si>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</si>
  <si>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</si>
  <si>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</si>
  <si>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</si>
  <si>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</si>
  <si>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</si>
  <si>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</si>
  <si>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</si>
  <si>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</si>
  <si>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</si>
  <si>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</si>
  <si>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</si>
  <si>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</si>
  <si>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</si>
  <si>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</si>
  <si>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</si>
  <si>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</si>
  <si>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</si>
  <si>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</si>
  <si>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</si>
  <si>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</si>
  <si>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</si>
  <si>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</si>
  <si>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</si>
  <si>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</si>
  <si>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</si>
  <si>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</si>
  <si>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</si>
  <si>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</si>
  <si>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</si>
  <si>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</si>
  <si>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</si>
  <si>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</si>
  <si>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</si>
  <si>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</si>
  <si>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</si>
  <si>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</si>
  <si>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</si>
  <si>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</si>
  <si>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</si>
  <si>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</si>
  <si>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</si>
  <si>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</si>
  <si>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</si>
  <si>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</si>
  <si>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</si>
  <si>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</si>
  <si>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</si>
  <si>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</si>
  <si>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</si>
  <si>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</si>
  <si>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</si>
  <si>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</si>
  <si>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</si>
  <si>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</si>
  <si>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</si>
  <si>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</si>
  <si>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</si>
  <si>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</si>
  <si>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</si>
  <si>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</si>
  <si>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</si>
  <si>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</si>
  <si>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</si>
  <si>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</si>
  <si>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</si>
  <si>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</si>
  <si>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</si>
  <si>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</si>
  <si>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</si>
  <si>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</si>
  <si>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</si>
  <si>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</si>
  <si>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</si>
  <si>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</si>
  <si>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</si>
  <si>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</si>
  <si>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</si>
  <si>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</si>
  <si>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</si>
  <si>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</si>
  <si>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</si>
  <si>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</si>
  <si>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</si>
  <si>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</si>
  <si>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</si>
  <si>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</si>
  <si>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</si>
  <si>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</si>
  <si>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</si>
  <si>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</si>
  <si>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</si>
  <si>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</si>
  <si>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</si>
  <si>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</si>
  <si>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</si>
  <si>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</si>
  <si>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</si>
  <si>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</si>
  <si>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</si>
  <si>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</si>
  <si>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</si>
  <si>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</si>
  <si>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</si>
  <si>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</si>
  <si>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</si>
  <si>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</si>
  <si>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</si>
  <si>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</si>
  <si>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</si>
  <si>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</si>
  <si>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</si>
  <si>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</si>
  <si>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</si>
  <si>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</si>
  <si>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</si>
  <si>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</si>
  <si>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</si>
  <si>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</si>
  <si>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</si>
  <si>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</si>
  <si>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</si>
  <si>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</si>
  <si>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</si>
  <si>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</si>
  <si>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</si>
  <si>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</si>
  <si>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</si>
  <si>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</si>
  <si>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</si>
  <si>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</si>
  <si>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</si>
  <si>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</si>
  <si>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</si>
  <si>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</si>
  <si>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</si>
  <si>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</si>
  <si>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</si>
  <si>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</si>
  <si>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</si>
  <si>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</si>
  <si>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</si>
  <si>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</si>
  <si>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</si>
  <si>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</si>
  <si>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</si>
  <si>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</si>
  <si>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</si>
  <si>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</si>
  <si>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</si>
  <si>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</si>
  <si>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</si>
  <si>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</si>
  <si>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</si>
  <si>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</si>
  <si>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</si>
  <si>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</si>
  <si>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</si>
  <si>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</si>
  <si>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</si>
  <si>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</si>
  <si>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</si>
  <si>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</si>
  <si>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</si>
  <si>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</si>
  <si>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</si>
  <si>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</si>
  <si>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</si>
  <si>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</si>
  <si>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</si>
  <si>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</si>
  <si>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</si>
  <si>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</si>
  <si>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</si>
  <si>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</si>
  <si>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</si>
  <si>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</si>
  <si>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</si>
  <si>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</si>
  <si>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</si>
  <si>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</si>
  <si>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</si>
  <si>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</si>
  <si>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</si>
  <si>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</si>
  <si>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</si>
  <si>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</si>
  <si>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</si>
  <si>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</si>
  <si>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</si>
  <si>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</si>
  <si>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</si>
  <si>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</si>
  <si>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</si>
  <si>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</si>
  <si>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</si>
  <si>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</si>
  <si>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</si>
  <si>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</si>
  <si>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</si>
  <si>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</si>
  <si>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</si>
  <si>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</si>
  <si>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</si>
  <si>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</si>
  <si>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</si>
  <si>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</si>
  <si>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</si>
  <si>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</si>
  <si>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</si>
  <si>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</si>
  <si>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</si>
  <si>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</si>
  <si>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</si>
  <si>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</si>
  <si>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</si>
  <si>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</si>
  <si>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</si>
  <si>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</si>
  <si>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</si>
  <si>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</si>
  <si>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</si>
  <si>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</si>
  <si>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</si>
  <si>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</si>
  <si>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</si>
  <si>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</si>
  <si>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</si>
  <si>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</si>
  <si>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</si>
  <si>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</si>
  <si>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</si>
  <si>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</si>
  <si>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</si>
  <si>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</si>
  <si>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</si>
  <si>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</si>
  <si>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</si>
  <si>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</si>
  <si>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</si>
  <si>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</si>
  <si>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</si>
  <si>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</si>
  <si>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</si>
  <si>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</si>
  <si>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</si>
  <si>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</si>
  <si>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</si>
  <si>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</si>
  <si>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</si>
  <si>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</si>
  <si>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</si>
  <si>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</si>
  <si>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</si>
  <si>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</si>
  <si>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</si>
  <si>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</si>
  <si>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</si>
  <si>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</si>
  <si>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</si>
  <si>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</si>
  <si>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</si>
  <si>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</si>
  <si>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</si>
  <si>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</si>
  <si>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</si>
  <si>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</si>
  <si>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</si>
  <si>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</si>
  <si>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</si>
  <si>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</si>
  <si>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</si>
  <si>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</si>
  <si>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</si>
  <si>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</si>
  <si>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</si>
  <si>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</si>
  <si>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</si>
  <si>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</si>
  <si>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</si>
  <si>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</si>
  <si>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</si>
  <si>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</si>
  <si>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</si>
  <si>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</si>
  <si>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</si>
  <si>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</si>
  <si>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</si>
  <si>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</si>
  <si>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</si>
  <si>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</si>
  <si>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</si>
  <si>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</si>
  <si>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</si>
  <si>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</si>
  <si>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</si>
  <si>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</si>
  <si>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</si>
  <si>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</si>
  <si>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</si>
  <si>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</si>
  <si>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</si>
  <si>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</si>
  <si>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</si>
  <si>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</si>
  <si>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</si>
  <si>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</si>
  <si>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</si>
  <si>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</si>
  <si>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</si>
  <si>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</si>
  <si>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</si>
  <si>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</si>
  <si>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</si>
  <si>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</si>
  <si>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</si>
  <si>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</si>
  <si>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</si>
  <si>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</si>
  <si>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</si>
  <si>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</si>
  <si>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</si>
  <si>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</si>
  <si>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</si>
  <si>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</si>
  <si>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</si>
  <si>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</si>
  <si>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</si>
  <si>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</si>
  <si>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</si>
  <si>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</si>
  <si>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</si>
  <si>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</si>
  <si>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</si>
  <si>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</si>
  <si>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</si>
  <si>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</si>
  <si>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</si>
  <si>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</si>
  <si>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</si>
  <si>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</si>
  <si>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</si>
  <si>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</si>
  <si>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</si>
  <si>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</si>
  <si>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</si>
  <si>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</si>
  <si>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</si>
  <si>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</si>
  <si>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</si>
  <si>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</si>
  <si>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</si>
  <si>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</si>
  <si>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</si>
  <si>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</si>
  <si>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</si>
  <si>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</si>
  <si>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</si>
  <si>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</si>
  <si>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</si>
  <si>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</si>
  <si>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</si>
  <si>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</si>
  <si>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</si>
  <si>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</si>
  <si>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</si>
  <si>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</si>
  <si>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</si>
  <si>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</si>
  <si>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</si>
  <si>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</si>
  <si>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</si>
  <si>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</si>
  <si>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</si>
  <si>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</si>
  <si>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</si>
  <si>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</si>
  <si>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</si>
  <si>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</si>
  <si>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</si>
  <si>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</si>
  <si>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</si>
  <si>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</si>
  <si>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</si>
  <si>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</si>
  <si>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</si>
  <si>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</si>
  <si>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</si>
  <si>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</si>
  <si>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</si>
  <si>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</si>
  <si>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</si>
  <si>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</si>
  <si>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</si>
  <si>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</si>
  <si>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</si>
  <si>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</si>
  <si>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</si>
  <si>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</si>
  <si>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</si>
  <si>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</si>
  <si>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</si>
  <si>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</si>
  <si>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</si>
  <si>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</si>
  <si>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</si>
  <si>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</si>
  <si>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</si>
  <si>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</si>
  <si>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</si>
  <si>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</si>
  <si>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</si>
  <si>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</si>
  <si>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</si>
  <si>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</si>
  <si>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</si>
  <si>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</si>
  <si>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</si>
  <si>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</si>
  <si>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</si>
  <si>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</si>
  <si>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</si>
  <si>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</si>
  <si>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</si>
  <si>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</si>
  <si>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</si>
  <si>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</si>
  <si>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</si>
  <si>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</si>
  <si>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</si>
  <si>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</si>
  <si>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</si>
  <si>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</si>
  <si>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</si>
  <si>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</si>
  <si>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</si>
  <si>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</si>
  <si>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</si>
  <si>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</si>
  <si>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</si>
  <si>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</si>
  <si>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</si>
  <si>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</si>
  <si>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</si>
  <si>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</si>
  <si>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</si>
  <si>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</si>
  <si>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</si>
  <si>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</si>
  <si>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</si>
  <si>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</si>
  <si>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</si>
  <si>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</si>
  <si>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</si>
  <si>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</si>
  <si>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</si>
  <si>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</si>
  <si>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</si>
  <si>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</si>
  <si>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</si>
  <si>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</si>
  <si>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</si>
  <si>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</si>
  <si>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</si>
  <si>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</si>
  <si>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</si>
  <si>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</si>
  <si>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</si>
  <si>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</si>
  <si>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</si>
  <si>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</si>
  <si>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</si>
  <si>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</si>
  <si>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</si>
  <si>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</si>
  <si>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</si>
  <si>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</si>
  <si>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</si>
  <si>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</si>
  <si>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</si>
  <si>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</si>
  <si>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</si>
  <si>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</si>
  <si>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</si>
  <si>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</si>
  <si>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</si>
  <si>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</si>
  <si>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</si>
  <si>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</si>
  <si>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</si>
  <si>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</si>
  <si>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</si>
  <si>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</si>
  <si>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</si>
  <si>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</si>
  <si>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</si>
  <si>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</si>
  <si>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</si>
  <si>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</si>
  <si>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</si>
  <si>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</si>
  <si>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</si>
  <si>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</si>
  <si>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</si>
  <si>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</si>
  <si>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</si>
  <si>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</si>
  <si>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</si>
  <si>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</si>
  <si>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</si>
  <si>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</si>
  <si>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</si>
  <si>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</si>
  <si>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</si>
  <si>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</si>
  <si>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</si>
  <si>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</si>
  <si>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</si>
  <si>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</si>
  <si>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</si>
  <si>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</si>
  <si>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</si>
  <si>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</si>
  <si>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</si>
  <si>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</si>
  <si>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</si>
  <si>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</si>
  <si>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</si>
  <si>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</si>
  <si>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</si>
  <si>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</si>
  <si>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</si>
  <si>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</si>
  <si>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</si>
  <si>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</si>
  <si>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</si>
  <si>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</si>
  <si>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</si>
  <si>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</si>
  <si>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</si>
  <si>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</si>
  <si>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</si>
  <si>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</si>
  <si>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</si>
  <si>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</si>
  <si>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</si>
  <si>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</si>
  <si>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</si>
  <si>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</si>
  <si>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</si>
  <si>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</si>
  <si>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</si>
  <si>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</si>
  <si>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</si>
  <si>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</si>
  <si>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</si>
  <si>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</si>
  <si>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</si>
  <si>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</si>
  <si>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</si>
  <si>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</si>
  <si>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</si>
  <si>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</si>
  <si>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</si>
  <si>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</si>
  <si>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</si>
  <si>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</si>
  <si>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</si>
  <si>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</si>
  <si>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</si>
  <si>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</si>
  <si>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</si>
  <si>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</si>
  <si>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</si>
  <si>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</si>
  <si>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</si>
  <si>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</si>
  <si>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</si>
  <si>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</si>
  <si>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</si>
  <si>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</si>
  <si>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</si>
  <si>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</si>
  <si>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</si>
  <si>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</si>
  <si>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</si>
  <si>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</si>
  <si>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</si>
  <si>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</si>
  <si>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</si>
  <si>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</si>
  <si>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</si>
  <si>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</si>
  <si>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</si>
  <si>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</si>
  <si>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</si>
  <si>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</si>
  <si>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</si>
  <si>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</si>
  <si>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</si>
  <si>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</si>
  <si>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</si>
  <si>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</si>
  <si>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</si>
  <si>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</si>
  <si>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LPL-1002-OP-36-4000-54-A</t>
  </si>
  <si>
    <t>Панель светодиодная ДВО-1002 Опал равномерный 36Вт 4000К 595x595x55 IP54 с БАП LUMA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</si>
  <si>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</si>
  <si>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</si>
  <si>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</si>
  <si>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</si>
  <si>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</si>
  <si>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</si>
  <si>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</si>
  <si>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</si>
  <si>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</si>
  <si>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</si>
  <si>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</si>
  <si>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</si>
  <si>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</si>
  <si>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</si>
  <si>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</si>
  <si>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</si>
  <si>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</si>
  <si>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</si>
  <si>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</si>
  <si>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</si>
  <si>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</si>
  <si>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</si>
  <si>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</si>
  <si>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</si>
  <si>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</si>
  <si>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</si>
  <si>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</si>
  <si>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</si>
  <si>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</si>
  <si>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</si>
  <si>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</si>
  <si>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</si>
  <si>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</si>
  <si>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</si>
  <si>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</si>
  <si>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</si>
  <si>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</si>
  <si>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</si>
  <si>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</si>
  <si>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</si>
  <si>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</si>
  <si>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</si>
  <si>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</si>
  <si>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</si>
  <si>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</si>
  <si>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</si>
  <si>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</si>
  <si>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</si>
  <si>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</si>
  <si>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</si>
  <si>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</si>
  <si>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</si>
  <si>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</si>
  <si>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</si>
  <si>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</si>
  <si>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</si>
  <si>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</si>
  <si>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</si>
  <si>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</si>
  <si>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</si>
  <si>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</si>
  <si>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</si>
  <si>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</si>
  <si>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</si>
  <si>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</si>
  <si>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</si>
  <si>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</si>
  <si>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</si>
  <si>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</si>
  <si>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</si>
  <si>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</si>
  <si>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</si>
  <si>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</si>
  <si>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</si>
  <si>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</si>
  <si>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</si>
  <si>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</si>
  <si>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</si>
  <si>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</si>
  <si>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</si>
  <si>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</si>
  <si>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</si>
  <si>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</si>
  <si>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</si>
  <si>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</si>
  <si>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</si>
  <si>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</si>
  <si>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</si>
  <si>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</si>
  <si>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</si>
  <si>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</si>
  <si>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</si>
  <si>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</si>
  <si>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</si>
  <si>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</si>
  <si>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</si>
  <si>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</si>
  <si>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</si>
  <si>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</si>
  <si>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</si>
  <si>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</si>
  <si>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</si>
  <si>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</si>
  <si>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</si>
  <si>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</si>
  <si>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</si>
  <si>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</si>
  <si>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</si>
  <si>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</si>
  <si>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</si>
  <si>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</si>
  <si>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</si>
  <si>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</si>
  <si>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</si>
  <si>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</si>
  <si>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</si>
  <si>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</si>
  <si>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</si>
  <si>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</si>
  <si>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</si>
  <si>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</si>
  <si>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</si>
  <si>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</si>
  <si>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</si>
  <si>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</si>
  <si>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</si>
  <si>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</si>
  <si>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</si>
  <si>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</si>
  <si>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</si>
  <si>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</si>
  <si>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</si>
  <si>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</si>
  <si>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</si>
  <si>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</si>
  <si>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</si>
  <si>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</si>
  <si>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</si>
  <si>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</si>
  <si>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</si>
  <si>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</si>
  <si>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</si>
  <si>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</si>
  <si>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</si>
  <si>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</si>
  <si>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</si>
  <si>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</si>
  <si>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</si>
  <si>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</si>
  <si>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</si>
  <si>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</si>
  <si>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</si>
  <si>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</si>
  <si>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</si>
  <si>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</si>
  <si>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</si>
  <si>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</si>
  <si>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</si>
  <si>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</si>
  <si>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</si>
  <si>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</si>
  <si>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</si>
  <si>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</si>
  <si>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</si>
  <si>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</si>
  <si>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</si>
  <si>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</si>
  <si>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</si>
  <si>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</si>
  <si>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</si>
  <si>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</si>
  <si>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</si>
  <si>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</si>
  <si>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</si>
  <si>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</si>
  <si>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</si>
  <si>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</si>
  <si>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</si>
  <si>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</si>
  <si>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</si>
  <si>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</si>
  <si>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</si>
  <si>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</si>
  <si>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TBL-1101-O-27-B-4K-40</t>
  </si>
  <si>
    <t>Светильник светодиодный линейный ДБО 1101 Опал 27Вт черный 4000К 600x60x55 IP40 LUMA EKF</t>
  </si>
  <si>
    <t>https://cdn.ekfgroup.com/unsafe/fit-in/102x102/center/filters:format(png)/products/4DC484C3864118C796CE106E46350E78.png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</si>
  <si>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</si>
  <si>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</si>
  <si>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</si>
  <si>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</si>
  <si>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</si>
  <si>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</si>
  <si>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</si>
  <si>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</si>
  <si>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</si>
  <si>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</si>
  <si>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</si>
  <si>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</si>
  <si>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</si>
  <si>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</si>
  <si>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</si>
  <si>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</si>
  <si>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</si>
  <si>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</si>
  <si>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</si>
  <si>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</si>
  <si>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</si>
  <si>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</si>
  <si>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</si>
  <si>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</si>
  <si>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</si>
  <si>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</si>
  <si>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</si>
  <si>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</si>
  <si>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</si>
  <si>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</si>
  <si>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</si>
  <si>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</si>
  <si>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</si>
  <si>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</si>
  <si>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</si>
  <si>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</si>
  <si>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</si>
  <si>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</si>
  <si>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</si>
  <si>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</si>
  <si>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</si>
  <si>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</si>
  <si>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</si>
  <si>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</si>
  <si>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</si>
  <si>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</si>
  <si>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</si>
  <si>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</si>
  <si>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</si>
  <si>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</si>
  <si>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</si>
  <si>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</si>
  <si>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</si>
  <si>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</si>
  <si>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</si>
  <si>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</si>
  <si>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</si>
  <si>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</si>
  <si>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</si>
  <si>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</si>
  <si>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</si>
  <si>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</si>
  <si>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</si>
  <si>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</si>
  <si>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</si>
  <si>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</si>
  <si>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</si>
  <si>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</si>
  <si>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</si>
  <si>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</si>
  <si>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</si>
  <si>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</si>
  <si>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</si>
  <si>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</si>
  <si>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</si>
  <si>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</si>
  <si>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</si>
  <si>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</si>
  <si>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</si>
  <si>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</si>
  <si>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</si>
  <si>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</si>
  <si>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</si>
  <si>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</si>
  <si>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</si>
  <si>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</si>
  <si>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</si>
  <si>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</si>
  <si>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</si>
  <si>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</si>
  <si>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</si>
  <si>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</si>
  <si>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</si>
  <si>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</si>
  <si>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</si>
  <si>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</si>
  <si>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</si>
  <si>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</si>
  <si>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</si>
  <si>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</si>
  <si>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</si>
  <si>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</si>
  <si>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</si>
  <si>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</si>
  <si>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</si>
  <si>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</si>
  <si>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</si>
  <si>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</si>
  <si>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</si>
  <si>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</si>
  <si>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</si>
  <si>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</si>
  <si>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</si>
  <si>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</si>
  <si>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</si>
  <si>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</si>
  <si>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</si>
  <si>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</si>
  <si>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</si>
  <si>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</si>
  <si>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</si>
  <si>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</si>
  <si>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</si>
  <si>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</si>
  <si>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</si>
  <si>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</si>
  <si>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</si>
  <si>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</si>
  <si>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</si>
  <si>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</si>
  <si>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</si>
  <si>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</si>
  <si>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</si>
  <si>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</si>
  <si>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</si>
  <si>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</si>
  <si>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</si>
  <si>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</si>
  <si>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</si>
  <si>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</si>
  <si>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</si>
  <si>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</si>
  <si>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</si>
  <si>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</si>
  <si>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</si>
  <si>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</si>
  <si>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</si>
  <si>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</si>
  <si>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</si>
  <si>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</si>
  <si>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</si>
  <si>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</si>
  <si>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</si>
  <si>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</si>
  <si>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</si>
  <si>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</si>
  <si>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</si>
  <si>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</si>
  <si>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</si>
  <si>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</si>
  <si>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</si>
  <si>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</si>
  <si>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</si>
  <si>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</si>
  <si>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</si>
  <si>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</si>
  <si>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</si>
  <si>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</si>
  <si>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</si>
  <si>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</si>
  <si>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</si>
  <si>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</si>
  <si>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</si>
  <si>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</si>
  <si>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</si>
  <si>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</si>
  <si>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</si>
  <si>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</si>
  <si>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</si>
  <si>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</si>
  <si>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</si>
  <si>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</si>
  <si>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</si>
  <si>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</si>
  <si>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</si>
  <si>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</si>
  <si>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</si>
  <si>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</si>
  <si>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</si>
  <si>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</si>
  <si>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</si>
  <si>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</si>
  <si>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</si>
  <si>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</si>
  <si>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</si>
  <si>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</si>
  <si>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</si>
  <si>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</si>
  <si>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</si>
  <si>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</si>
  <si>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</si>
  <si>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</si>
  <si>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</si>
  <si>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</si>
  <si>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</si>
  <si>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</si>
  <si>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</si>
  <si>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</si>
  <si>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</si>
  <si>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</si>
  <si>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</si>
  <si>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</si>
  <si>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</si>
  <si>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</si>
  <si>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</si>
  <si>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</si>
  <si>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</si>
  <si>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</si>
  <si>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</si>
  <si>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</si>
  <si>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</si>
  <si>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</si>
  <si>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</si>
  <si>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</si>
  <si>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</si>
  <si>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</si>
  <si>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</si>
  <si>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</si>
  <si>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</si>
  <si>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</si>
  <si>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</si>
  <si>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</si>
  <si>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</si>
  <si>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</si>
  <si>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</si>
  <si>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</si>
  <si>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</si>
  <si>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</si>
  <si>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</si>
  <si>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</si>
  <si>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</si>
  <si>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</si>
  <si>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</si>
  <si>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</si>
  <si>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</si>
  <si>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</si>
  <si>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</si>
  <si>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</si>
  <si>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</si>
  <si>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</si>
  <si>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</si>
  <si>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</si>
  <si>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</si>
  <si>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</si>
  <si>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</si>
  <si>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</si>
  <si>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</si>
  <si>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</si>
  <si>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</si>
  <si>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</si>
  <si>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</si>
  <si>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</si>
  <si>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</si>
  <si>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</si>
  <si>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</si>
  <si>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</si>
  <si>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</si>
  <si>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</si>
  <si>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</si>
  <si>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</si>
  <si>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</si>
  <si>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</si>
  <si>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</si>
  <si>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</si>
  <si>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</si>
  <si>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</si>
  <si>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</si>
  <si>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</si>
  <si>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</si>
  <si>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</si>
  <si>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</si>
  <si>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</si>
  <si>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</si>
  <si>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</si>
  <si>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</si>
  <si>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</si>
  <si>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</si>
  <si>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</si>
  <si>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</si>
  <si>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</si>
  <si>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</si>
  <si>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</si>
  <si>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</si>
  <si>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</si>
  <si>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</si>
  <si>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</si>
  <si>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</si>
  <si>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</si>
  <si>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</si>
  <si>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</si>
  <si>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</si>
  <si>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</si>
  <si>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</si>
  <si>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</si>
  <si>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</si>
  <si>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</si>
  <si>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</si>
  <si>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LPL-1007-O-45-4000-54-CI</t>
  </si>
  <si>
    <t>Панель светодиодная ДВО-1007 Опал 45Вт 4000К 600x600x55 CLIP-IN IP54 EKF</t>
  </si>
  <si>
    <t>Проекты</t>
  </si>
  <si>
    <t>LPL-1007-OP-36-4000-40-GIPS</t>
  </si>
  <si>
    <t>Панель светодиодная ДВО-1007 Опал равном. 36Вт 4000К 600x600x40 GIPS IP40 LUMA EKF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</si>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</sst>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4DC484C3864118C796CE106E46350E7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A766B2603B4B8B147EE78ECC11CE0B25.jp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065D96E-DF2D-4C64-8D25-5B8465970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3C78321-CD2B-43FF-B82F-51979DE0E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4CB5511-1EEA-496F-874D-9AAD2F1CBC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8821BD1-299B-4C14-9457-BEEF23F27D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B79969C-59DC-4F73-B135-325BB19162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22C364A-806A-41DB-9604-7C514BE085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4A71731-8238-4991-820A-A8F1607C0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03C4227-F5EA-46E3-88A3-87FFAF9EC5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329CE38-1CB5-4649-B5EB-11C7287FA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8F8AC0B-600C-42FA-B738-D93D67804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881BC04-9C52-409E-B6D1-EF1E9D667F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E47ACEA-DF52-4398-88BF-BDC6AF4D0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1F7AD70-99B3-46F7-9231-B0B29FB39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89DCB3A-4FDB-438E-838E-64DBD9B9F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BA5D46B1-B7F0-45C3-88A5-9891468B88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F414B2C1-E2A1-4741-B42E-93B02FAC14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D953B9B-4C46-47BB-89E4-1FEE197F6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E53A132-BA63-412C-875A-24CC204C63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1E94CF4-0651-4B22-98D2-D56872E118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B710D5C-FB8B-44C4-9337-5F5339D0C9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A4D428E-7DC0-4031-A3CB-970A510CA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9A23D028-B025-439F-8BD3-7E5F31D14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FA05058E-F12C-44A8-A1DE-938B9A72A2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42192462-CEF2-46EB-BCF5-1F4272C67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2CF272BB-BB2F-4C20-AF4A-7D43536A6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13CF5D07-8FCC-4FF4-96BE-9FBBB45CE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179C7D9-F516-4997-915A-8D78022D97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DBB3683E-9FE2-4C16-9AF8-7BBCFAAEA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D848C243-7AFB-4B70-B7F9-4CED9BEF43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EECCEB2E-6BD4-44D7-B275-15BBA50F8C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28ABDCDE-A3EE-414E-B098-DF862D9F9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CC17E489-398B-4237-9133-3E0AB6D6F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BF46C441-89A8-4628-AE4C-BCAC93D78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B18CED8-2FE6-4D29-B47B-DEA437A421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3619FCFC-CD89-4332-BC76-22ADBCA84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EC29B53-9A81-4AA6-AC95-90D6C9213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210F9A8-E46D-4251-9689-00A7532CD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5338708A-BF04-4E99-A9B5-9E459243D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27274DA6-42ED-4292-BEF7-DFEC77641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95D6C8AF-7BAD-4220-A42C-467C04C13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30F434E7-2F1E-4F35-ABF9-A7C5E1ACD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A52D96EB-6BCC-4BB3-9967-CD70ECA6B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542BD6BD-9AC2-4F42-949B-1B19B3698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BB52B4F2-17B4-4299-9635-DD7C5CADE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A9692301-58D3-46A9-9B91-8CCAE2CCA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5CC7E622-FD1D-411C-948F-0832F32FE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C90CBEC-47A4-4791-A99E-31604EB60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A5C2880F-B769-4C35-BB2E-461B27F6B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85405262-6FFD-432B-B9BF-1C77BF455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42C8AB3-25AD-45F9-9DF2-B301C05AB2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FA6F78FA-CC8D-4803-9B89-B8B23C93C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14F2C362-45F1-4232-BF9D-BCE66D0AF1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5CA80FFF-C516-446F-A545-0A01794CE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D7FB8EFA-23E2-4B4B-978E-5831E6FA48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2F1E1108-363C-46B0-A5FE-DD78846C0F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EA257B54-783C-4893-8FAF-0F6D90EA2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916A5F64-12B1-4631-AB29-40660FD771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F1DD1B61-9320-46F2-A634-DB92FB6DCA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2911BFA-9B96-446E-A47E-41CDF4178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ED5E2F6E-E59F-49C0-BA8F-C26E44774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5207FB7A-4798-472A-B99B-CF403E62E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FEBE201A-B2C0-4DBF-8A6A-B5F0E6792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A179F1E0-275B-45B1-9F1F-C62B41CC9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5809369-EB05-484B-B28A-F12DBC74AD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3625F22F-9256-46AA-94BE-53C770B38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B85A76A8-AF88-442E-B3EC-A6B1DED107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6451245-A0DB-4567-9F0A-BE52A5B35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6BE5C5FB-5653-45DD-AA9D-0DA1AB9DE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D73A81ED-3FC9-4045-94DC-58DE5C91A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EC05694E-8083-48B4-B406-EBAD127BA0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4B67695-2324-410F-AA8B-86BE0BC99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BDFE8347-0EA4-46B1-9C92-30BD3B8E06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33D23A5-DAC6-461B-8B27-8286164BEF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25DFE45D-4391-4D0D-A772-CEA2A7B1C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AB44D579-7AC3-47CE-A5BE-32BB44BEB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368E65F-3361-4BB8-9C17-116C318A9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8F43890-DCF6-4453-8D77-B019FCA7F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3E2FCE31-26DD-4BA2-A32E-80DE850B0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48C475E3-BC0D-4D26-A3E1-327B4B56E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88DFEF5F-1D28-4CBF-BB35-0B3ED3783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A74C6A8-C551-4611-AEA8-F334A18C06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48E7C85B-890C-4C8C-8779-1ADB8C1CF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7A326542-B3C8-49ED-92C8-BB6CCEB215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ED2142F6-5AB0-4ADD-9C89-FB9895AF8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3CA18136-AB7E-406D-ACDA-2A0DAD351A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30BBFB0E-84E1-401C-BD70-D81E78F1DA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E1B7D1F-EDEA-4FEC-BAA3-A251CA159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4E2A9009-8A7C-4518-8ABF-DF0CC2AF2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1B63EFE-A415-440D-A7A0-C4D8BF11D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B784DA79-7A4B-42F1-A477-C83764EDB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FAC7D363-A9EC-445B-B467-91B1DA549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5C395666-C2C5-4BB4-AC54-29FC90B3D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9FCAA514-2106-4BA1-A1D2-8A7372921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3E65759E-DB45-43E2-948F-DF609ADF5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D8907E49-74F0-4D4D-A7F2-48519E2020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6878D11F-ACC4-4321-9255-70EF67672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7F5B194-1071-48C4-9165-79F26AA44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288D2C70-DCD0-478C-BDC3-2D84B5715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BCFEA1C1-9276-47C6-9316-F7E3D3A43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1AECF457-A550-4C6F-A347-0146180437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51D2C968-3866-4DF1-8193-E9CE0B8CD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56A67FF5-5B1A-4D0B-95AD-B03D1BAFE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C51BD032-9D17-44A7-A4C9-632BAA5A2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1E5CC826-4633-4261-A683-F70978205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6ECF5F89-848F-45B2-A9A9-DAA12ABF3F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6931119C-49CA-45C3-AEC0-E4681C2C11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991C46C9-2261-4B12-B60E-4CC1FC319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83BD52E-209E-4897-84EA-DAFC73BA56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D1960F8A-E7F7-4AA0-B388-A3F98C1F0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9926372D-B337-4903-8FD4-9B31C6C7B4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DC1ACCC9-E850-43EB-AB2D-515F651D9E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B82C020A-450F-4C7A-9699-D35D1A0B9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B12114AB-0B8E-4998-9DF8-F3EA3BF1C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5E7B0F9E-CAFC-488B-A45B-7A0D6645A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F51B457B-CB5D-406B-99C4-BCE182EFA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F6FF47D0-D5BF-4179-B080-56823A5C4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E90BB53B-AD74-4C59-9456-1014026550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CB5F1B11-2042-4CA1-8932-2BE1328C84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40A336B0-7831-4687-AA4A-7DD2B18B19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5027DD5-9AEE-4B68-84DA-FF90953E0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70A0F4D5-964F-437B-9C79-3F5D83287B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555C69DF-AE8C-42B7-A739-0EC801D66B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DC808EC0-22FD-4AEC-9156-EFEB3B887D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F7778BE9-14EF-41FE-9E89-E8AA89CDA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DA22DA90-D082-4942-AE22-CD3CE44DD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A900761A-A8A1-45AF-818D-C694187AF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9D540F0C-C803-48F0-8735-1FBC8D9610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1CAA48A9-AB64-4B04-82C8-90778B071F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E9AFED2A-4573-4E55-B2A1-C6B81E936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B126373C-5173-4197-989C-400624CA7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6019455F-98BA-4EBC-946E-CF8DB7107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35E12BE5-F764-4238-B4A9-F22CF27B3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5B90DA31-BC26-46B7-94D9-D2F00CEC2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73368F7-E37D-4DA0-89DB-0128629CE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3C7B3888-D492-42F7-9F84-A91CB211D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1351A0B5-158D-4BB6-BF73-B7A4A626C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E350394-B939-4F41-A3EF-F1D153ED0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CC5BFA5E-79CE-4467-9BDB-4BE9FBB83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7ED3222-D7F4-49CB-9EF3-68B49FFB8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3439221E-600B-48FD-9B75-EA6B9FDB3E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87C57E5F-872F-41B1-B6F8-F7710A968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99C1171-1860-4B80-9096-2A8520FF0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88FBC48D-2B38-4856-827A-BEF1E30259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E933EF85-9CA5-4AD9-B9B7-2D426E7751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BEFC3455-DE6B-4DCE-A07A-FB35C3B07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CD78237C-F9EB-4D91-A670-98C6CBEF0D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F217703B-6E41-49B4-99A0-19DB8D7671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1D2E01F5-63DD-4A1B-9AF6-C197AFFB26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F972B0D2-ED2B-44B9-A183-AEE9D8F1CD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F77DF818-5442-4CA8-A46A-740735CFC1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3FABDCCC-2D13-4D26-A2CC-83FE840BF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7964A7DF-BA86-4EC6-8E3F-374C41AA2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B7C3C38B-B730-4675-84C1-4FC4407EED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785866EF-2F7E-4368-BB54-F0918DE26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7B8E4768-73CA-4242-B8AA-CD03395484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926B5D0A-20D3-4165-892D-57A0196DF0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1485AAF4-824C-4B6E-982D-8E17422DE4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261ACEEB-18EE-4C34-BAB6-B01C1A407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9D4F3AC3-7476-4A2E-B353-DF441C2261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F8999A01-4179-4B38-8853-8CAA59874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6FFA9293-B05E-4081-90F1-1F39D8174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C1E7A49-4DDF-44AE-A3DE-DA7D8879D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A340AF52-83C4-48B9-AEC0-0BF05A430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B4140B27-F64E-4616-8148-087064ADD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D540FEC-06C0-4196-B471-14D35C47E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01D899FC-1048-4F9D-A045-7F882D4AA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7465A29B-F6D7-40B7-AD85-0F4EDF15B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9B320750-BFC7-4797-8DDF-94EF278CCD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CA2AC41D-BDD3-48EC-9B63-1C005BE1D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A75F8B64-7871-451A-B335-7012701A47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113135F9-E601-47F0-894E-88AD5B35B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9FF8B009-7753-4A3D-8C86-99E71783F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4685DA41-8CDE-4904-A5E8-F0ACB90D0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84446BF1-6852-49A9-BF2E-CCE512463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435BD089-767F-42C9-B2DF-177F52D453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78A87405-C735-450E-940A-985CB8696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7AFD6273-C0D6-4686-A393-CBCD7C7D95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5E9A1D2A-A256-468B-848D-34C20FFDA5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5ACC9933-AF47-427E-9DC8-A00140F96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5E0C9D10-9EF1-4FEB-A5C4-6E07F4D2C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3AF1541B-BE30-49CE-9338-A8DA0AC922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85E48A8-3EB4-4A53-8D53-D6A49AC170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B2AAD246-D45C-49BB-81C8-1EED78322E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5998D0A5-DCFE-4D8C-9A89-A04DBEC58E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E773B249-67B7-4E87-B1E4-DC3137517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2A3FA9BE-19D4-425D-9E24-C4D79F643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DAA106D8-F7D5-4234-961E-5E724459B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AE01581A-FEB7-48AF-BD80-5AFBC4BCF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4315763E-14B3-4F1B-B80D-AFCB4B44D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4C82E843-183C-49B0-AAAB-654969E96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127D348-A66D-463B-9E08-9E23EC1F15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893C7EFE-17D0-45FA-98B4-0B3820010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41868B63-1718-45D5-A7D9-EC82D77E16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321D0758-1CBA-4F7D-A925-062415936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70ABF335-565B-459D-B1CE-3F73587D05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A743C4A-8123-4F50-A10A-CCA1E043A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814707A7-A500-4064-94CA-0B145E9944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C765011E-F6F8-4C1F-AF54-5CFE71A86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83534167-CD59-460D-8D52-CC3CF16A1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2DD78557-B40F-4B75-84E4-A969BB8AC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6FEA3395-86C8-4480-9946-ECAE47346B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508CC308-4F63-4510-A713-8DE050B4D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BEB6EAFE-D4E0-42BA-ABD0-BD845919E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2661AB7E-76A1-4D3A-9CA8-764F17CF0B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CCACB95F-9647-42D9-94ED-B173726C6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33F1F978-02A3-4F2E-8A29-E428185F0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0BC2C85-84E9-46C1-B9E4-FF4C8775B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23BF2BB2-F301-4BAC-8451-F8EA05A632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26AE658D-F383-4EC6-867E-293468430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9445046C-C60F-4BEF-ABF5-00BE4D750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8E98F06-01AF-4370-80BD-3AD1C9137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1FF2BCFE-80B8-4D3C-9097-A8782EA1F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BEE99F4-12BC-4D99-8C34-F212C68A5D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53F0677-C856-4BC9-8232-0E61081B8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FAE22930-1D1F-48D6-A628-24B9F8A99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0026D96A-C8D3-401A-AD48-2B5D28190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76F8894B-1B4C-4A40-ACEB-41C3FDD5D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EBD3D2C7-0698-4EAF-BD5C-3AA86E679A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3C338810-5616-47F7-ABAF-61DA51E719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630212AA-588D-4DA8-9462-6B2B58A17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2E14082C-6152-4C32-B1FF-659896E0C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77061229-D8CF-4AA8-8D02-C086C4EBD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7EE89F4A-8BE0-4239-B7B3-4A922D300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1B20012C-E0FB-4A8E-922E-2986B3520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E767BB34-9993-4A52-B0B2-A08DE4A27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4E48224-B033-4650-9C95-B7A6A88F49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43DCEB4D-6B0E-4827-8B20-51127137B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2A8BB7D2-DBFE-449E-9AF9-07CC6F889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2F6C43A6-B0F4-4256-9366-EAA115D90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4544D751-08C6-4992-8E24-6693B35511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1518C688-BE4E-4012-8A5E-29DAE772E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B76AB5D0-8F39-4326-B7F9-13131DBB1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C25B5698-93BB-44E0-90A9-C886C9ED90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04003273-A0DA-4CBD-BF37-EE34E40DE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E8BB210D-56D1-44F9-B198-8722BD4E7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C09CC01D-0D35-464F-B547-1F1E0E539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238ED232-D585-4734-B4BA-68581EB51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52CA5EF7-FED9-471D-9801-1321CEBF0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E0455B8E-5FC6-4DF1-8E19-9F8C32221A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0A0DF84F-2A45-4DA6-9192-2D3167EC1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6134959A-BDF7-44A6-838A-F173579446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5BCAE1B6-F9CA-418A-999C-77F65E28A3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EC4C8728-9720-483D-81C2-CF67AE66BF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69CD4E47-DFE5-455E-A782-C3BCFFF35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F8E4D564-C544-4FCA-998B-FD8D27144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880A6030-F909-4798-8D9B-F1D508BCA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025B27CB-A1DC-48A8-B6FD-E844D70F5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1CA5E90C-A2F3-419A-85CC-13B58EB5B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6C83710-60F3-4C59-BF95-F15C5B468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B5E7BB4A-A0A1-40EF-9ADE-4AB04AB373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49C56D45-CF57-4976-9DFC-359600EC13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6504D78A-D64A-4250-9DC8-86955A177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2EDE2AB6-8BDF-4CD7-AF7E-444DED8002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A40BC3-8840-45B9-B9F8-139722E31A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87F171DF-CD97-4D6D-A258-5B5239720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B0AABCD0-514A-4AFF-8277-B6AB2AEFF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F7A6387D-8F76-455F-BA3B-906D26DCC6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5B496BEC-1FF7-40B1-A9EA-3654652A4B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37B3C6ED-827C-4165-AA32-C99D06ACA5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E8411962-87F9-4746-B21A-8DB0E6498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AD91AB5-56B1-464A-85F7-69DCF4494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073E1638-FC4D-4DE6-9DC7-904598F09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B00F0B03-4DC2-4CF8-870F-14AADFBBD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7F73A5BF-4A10-417B-85B4-3C5FA753A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F95D1D7B-E6F7-4738-8C85-6AE853201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CC444E88-3D1E-4AFC-848C-10F98B8FD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173F6679-651D-42B8-B061-8F589CF1A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3562777C-2E2D-4001-9349-8EA201BF5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5856A5F4-A3DE-4850-8201-6FB2D52D2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AA9C267D-8EDE-44E1-95A3-0BB8C4F9F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26523DC-9600-4691-8B03-517D213E45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814EBCCF-EA07-4704-9282-3A6BA2A5E2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7F0BC190-8CD0-4536-ABB4-54E79E0F6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B3FFEC6D-2D31-436A-B5F1-28D71778C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F354E92-030B-4DBA-A7CB-12B5B24EA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F62DF8CB-43F9-406C-992A-0A2D6198C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CB868C41-BF35-41BD-9CF4-89A9E408E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9305FB6E-1552-4B61-B303-43D8C04D9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01E131C0-BB62-44C8-AC53-B222C7E34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EA7B5500-47D7-4151-AD50-3CAB40C65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2B1892AB-A235-4527-B5A7-3E0D22759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A9FEA5E9-8880-470B-A0A3-737F085EA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AA77BD8E-6152-4CBC-BE3B-49D4B46B5F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E67F979B-6594-4469-82D1-12C884C1B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67375CE6-8916-4E52-B800-1F44F3CAB0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F57B1E82-D35F-43EE-81E8-10150076C9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F8701CD2-5384-4A25-A3DA-251330857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021C1E18-005B-4B68-AE2E-1A672BF3E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5DEC9C56-81E4-4FBD-9F65-526664D61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06CA6182-A152-4928-80DE-340846A8A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CCF16778-C0A5-4D81-87B6-B2C9D8957E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A99F475B-C5ED-436B-B86A-A89E1EEA23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495B107C-FBA0-4ACE-8053-F0E3BA4A95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C21B7F99-EF49-4412-9463-CACCF57D9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51154034-6424-44FF-8FDA-32863B9AA6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498FADBE-CB35-469B-B96B-08E86FE4BE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BC72B5B3-5D97-4FCE-A5CD-64F7198E3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BB6C734E-F5C9-4CAD-A46B-667EA6450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815A9A60-D60A-4910-9340-B2F32A57F2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E269E183-F489-47B7-AAE8-746E90D17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11F2013D-6D95-4A4C-B348-EC89B61FA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53A863AC-8667-498B-A9C4-66D13AD70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48418E3B-2B28-42AD-93A5-3257A06A4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4070C935-BF44-4AD3-9ECC-CFE8128221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0C29720B-EE8C-48FA-AA21-6F5B6EA02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79494906-00CD-471E-AE2E-AA107306C5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9078351D-00E9-4783-8B81-9180CBC16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319</xdr:row>
      <xdr:rowOff>12700</xdr:rowOff>
    </xdr:from>
    <xdr:to>
      <xdr:col>3</xdr:col>
      <xdr:colOff>952500</xdr:colOff>
      <xdr:row>319</xdr:row>
      <xdr:rowOff>950819</xdr:rowOff>
    </xdr:to>
    <xdr:pic>
      <xdr:nvPicPr>
        <xdr:cNvPr id="618" name="Рисунок 617">
          <a:extLst>
            <a:ext uri="{FF2B5EF4-FFF2-40B4-BE49-F238E27FC236}">
              <a16:creationId xmlns:a16="http://schemas.microsoft.com/office/drawing/2014/main" id="{756532D8-854A-4E13-BE4E-312871965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99891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320</xdr:row>
      <xdr:rowOff>12700</xdr:rowOff>
    </xdr:from>
    <xdr:to>
      <xdr:col>3</xdr:col>
      <xdr:colOff>952500</xdr:colOff>
      <xdr:row>320</xdr:row>
      <xdr:rowOff>950819</xdr:rowOff>
    </xdr:to>
    <xdr:pic>
      <xdr:nvPicPr>
        <xdr:cNvPr id="620" name="Рисунок 619">
          <a:extLst>
            <a:ext uri="{FF2B5EF4-FFF2-40B4-BE49-F238E27FC236}">
              <a16:creationId xmlns:a16="http://schemas.microsoft.com/office/drawing/2014/main" id="{5D30951B-91D6-4D20-896A-8B50982EAC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1002061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21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45951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SUM(Z13:Z331)</f>
        <v>0</v>
      </c>
      <c r="AA10" s="73">
        <f t="shared" ref="AA10:AB10" si="0">SUM(AA13:AA331)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1203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1203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1203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1203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1203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1203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1203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1203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1203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1203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1203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1203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1203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1203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1203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1203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1203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1203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1203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1203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1203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1203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1203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1203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1203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1203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1203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1203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1203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1203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1203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1203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1203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1203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1203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1203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1203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1203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1203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1203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1203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1203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1203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1203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1203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1203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1203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1203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1203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1203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1203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1203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1203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1203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1203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1203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1203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1203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1203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1203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1203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1203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1203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1203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1203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1203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1203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1203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1203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1203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1203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1203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1203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1203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1203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1203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1203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1203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1203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1203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1203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1203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1203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1203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1203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1203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1203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1203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1203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1203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1203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1203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1203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1203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1203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1203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1203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1203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1203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1203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1203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1203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1203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1203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1203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1203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1203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1203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1203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1203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1203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1203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1203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1203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1203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1203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1203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1203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1203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1203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1203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1203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1203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1203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1203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1203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1203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668</v>
      </c>
      <c r="D140" s="128"/>
      <c r="E140" s="78"/>
      <c r="F140" s="79" t="s">
        <v>39</v>
      </c>
      <c r="G140" s="80">
        <v>16435.23</v>
      </c>
      <c r="H140" s="80">
        <v>13696.03</v>
      </c>
      <c r="I140" s="80">
        <f t="shared" si="8"/>
        <v>10518.547199999999</v>
      </c>
      <c r="J140" s="80">
        <f t="shared" si="9"/>
        <v>12326.422500000001</v>
      </c>
      <c r="K140" s="81">
        <f t="shared" si="10"/>
        <v>10518.547199999999</v>
      </c>
      <c r="L140" s="81">
        <f t="shared" si="11"/>
        <v>8765.4592000000011</v>
      </c>
      <c r="M140" s="80" t="s">
        <v>1203</v>
      </c>
      <c r="N140" s="82">
        <v>3</v>
      </c>
      <c r="O140" s="82">
        <v>1</v>
      </c>
      <c r="P140" s="82">
        <v>3</v>
      </c>
      <c r="Q140" s="83" t="s">
        <v>348</v>
      </c>
      <c r="R140" s="83" t="s">
        <v>599</v>
      </c>
      <c r="S140" s="83" t="s">
        <v>653</v>
      </c>
      <c r="T140" s="83"/>
      <c r="U140" s="79" t="s">
        <v>660</v>
      </c>
      <c r="V140" s="79" t="s">
        <v>351</v>
      </c>
      <c r="W140" s="84"/>
      <c r="X140" s="85">
        <v>2.8</v>
      </c>
      <c r="Y140" s="86">
        <v>1.9470999999999999E-2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1203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665</v>
      </c>
      <c r="D142" s="128"/>
      <c r="E142" s="78"/>
      <c r="F142" s="79" t="s">
        <v>39</v>
      </c>
      <c r="G142" s="80">
        <v>6634.26</v>
      </c>
      <c r="H142" s="80">
        <v>5528.55</v>
      </c>
      <c r="I142" s="80">
        <f t="shared" ref="I142:I205" si="15">G142-(36 *G142/100)</f>
        <v>4245.9264000000003</v>
      </c>
      <c r="J142" s="80">
        <f t="shared" ref="J142:J205" si="16">G142-(25 *G142/100)</f>
        <v>4975.6949999999997</v>
      </c>
      <c r="K142" s="81">
        <f t="shared" ref="K142:K205" si="17">IF(G142="","",G142*(1-$G$4))</f>
        <v>4245.9264000000003</v>
      </c>
      <c r="L142" s="81">
        <f t="shared" ref="L142:L205" si="18">IF(H142="","",H142*(1-$G$4))</f>
        <v>3538.2720000000004</v>
      </c>
      <c r="M142" s="80" t="s">
        <v>1203</v>
      </c>
      <c r="N142" s="82">
        <v>1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40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679</v>
      </c>
      <c r="D143" s="128"/>
      <c r="E143" s="78"/>
      <c r="F143" s="79" t="s">
        <v>39</v>
      </c>
      <c r="G143" s="80">
        <v>13902.99</v>
      </c>
      <c r="H143" s="80">
        <v>11585.83</v>
      </c>
      <c r="I143" s="80">
        <f t="shared" si="15"/>
        <v>8897.9135999999999</v>
      </c>
      <c r="J143" s="80">
        <f t="shared" si="16"/>
        <v>10427.2425</v>
      </c>
      <c r="K143" s="81">
        <f t="shared" si="17"/>
        <v>8897.9135999999999</v>
      </c>
      <c r="L143" s="81">
        <f t="shared" si="18"/>
        <v>7414.9312</v>
      </c>
      <c r="M143" s="80" t="s">
        <v>1203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4.5999999999999996</v>
      </c>
      <c r="Y143" s="86">
        <v>1.947138E-2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7424.07</v>
      </c>
      <c r="H144" s="80">
        <v>6186.73</v>
      </c>
      <c r="I144" s="80">
        <f t="shared" si="15"/>
        <v>4751.4047999999993</v>
      </c>
      <c r="J144" s="80">
        <f t="shared" si="16"/>
        <v>5568.0524999999998</v>
      </c>
      <c r="K144" s="81">
        <f t="shared" si="17"/>
        <v>4751.4048000000003</v>
      </c>
      <c r="L144" s="81">
        <f t="shared" si="18"/>
        <v>3959.5072</v>
      </c>
      <c r="M144" s="80" t="s">
        <v>1203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1203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1203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7278.5</v>
      </c>
      <c r="H147" s="80">
        <v>6065.42</v>
      </c>
      <c r="I147" s="80">
        <f t="shared" si="15"/>
        <v>4658.24</v>
      </c>
      <c r="J147" s="80">
        <f t="shared" si="16"/>
        <v>5458.875</v>
      </c>
      <c r="K147" s="81">
        <f t="shared" si="17"/>
        <v>4658.24</v>
      </c>
      <c r="L147" s="81">
        <f t="shared" si="18"/>
        <v>3881.8688000000002</v>
      </c>
      <c r="M147" s="80" t="s">
        <v>1203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2.4</v>
      </c>
      <c r="Y147" s="86">
        <v>1.4161E-2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1203</v>
      </c>
      <c r="N148" s="82">
        <v>1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2.2949999999999999</v>
      </c>
      <c r="Y148" s="86">
        <v>1.507E-2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1203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1203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654</v>
      </c>
      <c r="D151" s="128"/>
      <c r="E151" s="78"/>
      <c r="F151" s="79" t="s">
        <v>39</v>
      </c>
      <c r="G151" s="80">
        <v>6792.24</v>
      </c>
      <c r="H151" s="80">
        <v>5660.2</v>
      </c>
      <c r="I151" s="80">
        <f t="shared" si="15"/>
        <v>4347.0335999999998</v>
      </c>
      <c r="J151" s="80">
        <f t="shared" si="16"/>
        <v>5094.18</v>
      </c>
      <c r="K151" s="81">
        <f t="shared" si="17"/>
        <v>4347.0335999999998</v>
      </c>
      <c r="L151" s="81">
        <f t="shared" si="18"/>
        <v>3622.5279999999998</v>
      </c>
      <c r="M151" s="80" t="s">
        <v>1203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660</v>
      </c>
      <c r="V151" s="79" t="s">
        <v>351</v>
      </c>
      <c r="W151" s="84"/>
      <c r="X151" s="85">
        <v>2.2999999999999998</v>
      </c>
      <c r="Y151" s="86">
        <v>1.3924000000000001E-2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6634.26</v>
      </c>
      <c r="H152" s="80">
        <v>5528.55</v>
      </c>
      <c r="I152" s="80">
        <f t="shared" si="15"/>
        <v>4245.9264000000003</v>
      </c>
      <c r="J152" s="80">
        <f t="shared" si="16"/>
        <v>4975.6949999999997</v>
      </c>
      <c r="K152" s="81">
        <f t="shared" si="17"/>
        <v>4245.9264000000003</v>
      </c>
      <c r="L152" s="81">
        <f t="shared" si="18"/>
        <v>3538.2720000000004</v>
      </c>
      <c r="M152" s="80" t="s">
        <v>1203</v>
      </c>
      <c r="N152" s="82">
        <v>1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40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732</v>
      </c>
      <c r="D153" s="128"/>
      <c r="E153" s="78"/>
      <c r="F153" s="79" t="s">
        <v>39</v>
      </c>
      <c r="G153" s="80">
        <v>11695.77</v>
      </c>
      <c r="H153" s="80">
        <v>9746.48</v>
      </c>
      <c r="I153" s="80">
        <f t="shared" si="15"/>
        <v>7485.2928000000002</v>
      </c>
      <c r="J153" s="80">
        <f t="shared" si="16"/>
        <v>8771.8274999999994</v>
      </c>
      <c r="K153" s="81">
        <f t="shared" si="17"/>
        <v>7485.2928000000002</v>
      </c>
      <c r="L153" s="81">
        <f t="shared" si="18"/>
        <v>6237.7471999999998</v>
      </c>
      <c r="M153" s="80" t="s">
        <v>1203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2.2999999999999998</v>
      </c>
      <c r="Y153" s="86">
        <v>8.6040000000000005E-2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732</v>
      </c>
      <c r="D154" s="128"/>
      <c r="E154" s="78"/>
      <c r="F154" s="79" t="s">
        <v>39</v>
      </c>
      <c r="G154" s="80">
        <v>7751.46</v>
      </c>
      <c r="H154" s="80">
        <v>6459.55</v>
      </c>
      <c r="I154" s="80">
        <f t="shared" si="15"/>
        <v>4960.9344000000001</v>
      </c>
      <c r="J154" s="80">
        <f t="shared" si="16"/>
        <v>5813.5950000000003</v>
      </c>
      <c r="K154" s="81">
        <f t="shared" si="17"/>
        <v>4960.9344000000001</v>
      </c>
      <c r="L154" s="81">
        <f t="shared" si="18"/>
        <v>4134.1120000000001</v>
      </c>
      <c r="M154" s="80" t="s">
        <v>1203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2.4</v>
      </c>
      <c r="Y154" s="86">
        <v>1.1831E-2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729</v>
      </c>
      <c r="D155" s="128"/>
      <c r="E155" s="78"/>
      <c r="F155" s="79" t="s">
        <v>39</v>
      </c>
      <c r="G155" s="80">
        <v>6504.18</v>
      </c>
      <c r="H155" s="80">
        <v>5420.15</v>
      </c>
      <c r="I155" s="80">
        <f t="shared" si="15"/>
        <v>4162.6751999999997</v>
      </c>
      <c r="J155" s="80">
        <f t="shared" si="16"/>
        <v>4878.1350000000002</v>
      </c>
      <c r="K155" s="81">
        <f t="shared" si="17"/>
        <v>4162.6752000000006</v>
      </c>
      <c r="L155" s="81">
        <f t="shared" si="18"/>
        <v>3468.8959999999997</v>
      </c>
      <c r="M155" s="80" t="s">
        <v>1203</v>
      </c>
      <c r="N155" s="82">
        <v>5</v>
      </c>
      <c r="O155" s="82">
        <v>1</v>
      </c>
      <c r="P155" s="82">
        <v>5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1.9</v>
      </c>
      <c r="Y155" s="86">
        <v>8.6040000000000005E-3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5212.63</v>
      </c>
      <c r="H156" s="80">
        <v>4343.8599999999997</v>
      </c>
      <c r="I156" s="80">
        <f t="shared" si="15"/>
        <v>3336.0832</v>
      </c>
      <c r="J156" s="80">
        <f t="shared" si="16"/>
        <v>3909.4724999999999</v>
      </c>
      <c r="K156" s="81">
        <f t="shared" si="17"/>
        <v>3336.0832</v>
      </c>
      <c r="L156" s="81">
        <f t="shared" si="18"/>
        <v>2780.0704000000001</v>
      </c>
      <c r="M156" s="80" t="s">
        <v>1203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739</v>
      </c>
      <c r="D157" s="128"/>
      <c r="E157" s="78"/>
      <c r="F157" s="79" t="s">
        <v>39</v>
      </c>
      <c r="G157" s="80">
        <v>5110.42</v>
      </c>
      <c r="H157" s="80">
        <v>4258.68</v>
      </c>
      <c r="I157" s="80">
        <f t="shared" si="15"/>
        <v>3270.6688000000004</v>
      </c>
      <c r="J157" s="80">
        <f t="shared" si="16"/>
        <v>3832.8150000000001</v>
      </c>
      <c r="K157" s="81">
        <f t="shared" si="17"/>
        <v>3270.6687999999999</v>
      </c>
      <c r="L157" s="81">
        <f t="shared" si="18"/>
        <v>2725.5552000000002</v>
      </c>
      <c r="M157" s="80" t="s">
        <v>1203</v>
      </c>
      <c r="N157" s="82">
        <v>10</v>
      </c>
      <c r="O157" s="82">
        <v>1</v>
      </c>
      <c r="P157" s="82">
        <v>10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</v>
      </c>
      <c r="Y157" s="86">
        <v>4.2839999999999996E-3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744</v>
      </c>
      <c r="D158" s="128"/>
      <c r="E158" s="78"/>
      <c r="F158" s="79" t="s">
        <v>39</v>
      </c>
      <c r="G158" s="80">
        <v>6272.49</v>
      </c>
      <c r="H158" s="80">
        <v>5227.08</v>
      </c>
      <c r="I158" s="80">
        <f t="shared" si="15"/>
        <v>4014.3935999999999</v>
      </c>
      <c r="J158" s="80">
        <f t="shared" si="16"/>
        <v>4704.3675000000003</v>
      </c>
      <c r="K158" s="81">
        <f t="shared" si="17"/>
        <v>4014.3935999999999</v>
      </c>
      <c r="L158" s="81">
        <f t="shared" si="18"/>
        <v>3345.3312000000001</v>
      </c>
      <c r="M158" s="80" t="s">
        <v>1203</v>
      </c>
      <c r="N158" s="82">
        <v>9</v>
      </c>
      <c r="O158" s="82">
        <v>1</v>
      </c>
      <c r="P158" s="82">
        <v>9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1.4</v>
      </c>
      <c r="Y158" s="86">
        <v>7.0805E-3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10113.4</v>
      </c>
      <c r="H159" s="80">
        <v>8427.83</v>
      </c>
      <c r="I159" s="80">
        <f t="shared" si="15"/>
        <v>6472.576</v>
      </c>
      <c r="J159" s="80">
        <f t="shared" si="16"/>
        <v>7585.0499999999993</v>
      </c>
      <c r="K159" s="81">
        <f t="shared" si="17"/>
        <v>6472.576</v>
      </c>
      <c r="L159" s="81">
        <f t="shared" si="18"/>
        <v>5393.8112000000001</v>
      </c>
      <c r="M159" s="80" t="s">
        <v>1203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749</v>
      </c>
      <c r="D160" s="128"/>
      <c r="E160" s="78"/>
      <c r="F160" s="79" t="s">
        <v>39</v>
      </c>
      <c r="G160" s="80">
        <v>9319.57</v>
      </c>
      <c r="H160" s="80">
        <v>7766.31</v>
      </c>
      <c r="I160" s="80">
        <f t="shared" si="15"/>
        <v>5964.5247999999992</v>
      </c>
      <c r="J160" s="80">
        <f t="shared" si="16"/>
        <v>6989.6774999999998</v>
      </c>
      <c r="K160" s="81">
        <f t="shared" si="17"/>
        <v>5964.5248000000001</v>
      </c>
      <c r="L160" s="81">
        <f t="shared" si="18"/>
        <v>4970.4384</v>
      </c>
      <c r="M160" s="80" t="s">
        <v>1203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599</v>
      </c>
      <c r="S160" s="83" t="s">
        <v>653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753</v>
      </c>
      <c r="D161" s="128"/>
      <c r="E161" s="78"/>
      <c r="F161" s="79" t="s">
        <v>39</v>
      </c>
      <c r="G161" s="80">
        <v>2958</v>
      </c>
      <c r="H161" s="80">
        <v>2465</v>
      </c>
      <c r="I161" s="80">
        <f t="shared" si="15"/>
        <v>1893.12</v>
      </c>
      <c r="J161" s="80">
        <f t="shared" si="16"/>
        <v>2218.5</v>
      </c>
      <c r="K161" s="81">
        <f t="shared" si="17"/>
        <v>1893.1200000000001</v>
      </c>
      <c r="L161" s="81">
        <f t="shared" si="18"/>
        <v>1577.6000000000001</v>
      </c>
      <c r="M161" s="80" t="s">
        <v>1203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599</v>
      </c>
      <c r="S161" s="83" t="s">
        <v>752</v>
      </c>
      <c r="T161" s="83"/>
      <c r="U161" s="79" t="s">
        <v>660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756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1203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599</v>
      </c>
      <c r="S162" s="83" t="s">
        <v>752</v>
      </c>
      <c r="T162" s="83"/>
      <c r="U162" s="79" t="s">
        <v>660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757</v>
      </c>
      <c r="B163" s="77" t="s">
        <v>758</v>
      </c>
      <c r="C163" s="129" t="s">
        <v>761</v>
      </c>
      <c r="D163" s="128"/>
      <c r="E163" s="78"/>
      <c r="F163" s="79" t="s">
        <v>759</v>
      </c>
      <c r="G163" s="80">
        <v>381.7</v>
      </c>
      <c r="H163" s="80">
        <v>318.08</v>
      </c>
      <c r="I163" s="80">
        <f t="shared" si="15"/>
        <v>244.28800000000001</v>
      </c>
      <c r="J163" s="80">
        <f t="shared" si="16"/>
        <v>286.27499999999998</v>
      </c>
      <c r="K163" s="81">
        <f t="shared" si="17"/>
        <v>244.28800000000001</v>
      </c>
      <c r="L163" s="81">
        <f t="shared" si="18"/>
        <v>203.5712</v>
      </c>
      <c r="M163" s="80" t="s">
        <v>1203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599</v>
      </c>
      <c r="S163" s="83" t="s">
        <v>752</v>
      </c>
      <c r="T163" s="83"/>
      <c r="U163" s="79" t="s">
        <v>660</v>
      </c>
      <c r="V163" s="79" t="s">
        <v>760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762</v>
      </c>
      <c r="B164" s="77" t="s">
        <v>763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1203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764</v>
      </c>
      <c r="S164" s="83" t="s">
        <v>765</v>
      </c>
      <c r="T164" s="83"/>
      <c r="U164" s="79" t="s">
        <v>616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1203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764</v>
      </c>
      <c r="S165" s="83" t="s">
        <v>765</v>
      </c>
      <c r="T165" s="83"/>
      <c r="U165" s="79" t="s">
        <v>616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1203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764</v>
      </c>
      <c r="S166" s="83" t="s">
        <v>765</v>
      </c>
      <c r="T166" s="83"/>
      <c r="U166" s="79" t="s">
        <v>616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1203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764</v>
      </c>
      <c r="S167" s="83" t="s">
        <v>765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1203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764</v>
      </c>
      <c r="S168" s="83" t="s">
        <v>765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1203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764</v>
      </c>
      <c r="S169" s="83" t="s">
        <v>765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1203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764</v>
      </c>
      <c r="S170" s="83" t="s">
        <v>765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1203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764</v>
      </c>
      <c r="S171" s="83" t="s">
        <v>765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1203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764</v>
      </c>
      <c r="S172" s="83" t="s">
        <v>765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1203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764</v>
      </c>
      <c r="S173" s="83" t="s">
        <v>765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1203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764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1203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764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1203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764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1203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764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1203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764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1203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764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1203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764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1203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764</v>
      </c>
      <c r="S181" s="83" t="s">
        <v>805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108</v>
      </c>
      <c r="H182" s="80">
        <v>90</v>
      </c>
      <c r="I182" s="80">
        <f t="shared" si="15"/>
        <v>69.12</v>
      </c>
      <c r="J182" s="80">
        <f t="shared" si="16"/>
        <v>81</v>
      </c>
      <c r="K182" s="81">
        <f t="shared" si="17"/>
        <v>69.12</v>
      </c>
      <c r="L182" s="81">
        <f t="shared" si="18"/>
        <v>57.6</v>
      </c>
      <c r="M182" s="80" t="s">
        <v>1203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764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0.06</v>
      </c>
      <c r="Y182" s="86">
        <v>1.37E-4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180</v>
      </c>
      <c r="H183" s="80">
        <v>150</v>
      </c>
      <c r="I183" s="80">
        <f t="shared" si="15"/>
        <v>115.2</v>
      </c>
      <c r="J183" s="80">
        <f t="shared" si="16"/>
        <v>135</v>
      </c>
      <c r="K183" s="81">
        <f t="shared" si="17"/>
        <v>115.2</v>
      </c>
      <c r="L183" s="81">
        <f t="shared" si="18"/>
        <v>96</v>
      </c>
      <c r="M183" s="80" t="s">
        <v>1203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764</v>
      </c>
      <c r="S183" s="83" t="s">
        <v>805</v>
      </c>
      <c r="T183" s="83"/>
      <c r="U183" s="79" t="s">
        <v>40</v>
      </c>
      <c r="V183" s="79" t="s">
        <v>351</v>
      </c>
      <c r="W183" s="84"/>
      <c r="X183" s="85">
        <v>7.0000000000000007E-2</v>
      </c>
      <c r="Y183" s="86">
        <v>2.7E-4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818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1203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764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819</v>
      </c>
      <c r="B185" s="77" t="s">
        <v>820</v>
      </c>
      <c r="C185" s="129" t="s">
        <v>818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1203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764</v>
      </c>
      <c r="S185" s="83" t="s">
        <v>805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823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1203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764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824</v>
      </c>
      <c r="B187" s="77" t="s">
        <v>825</v>
      </c>
      <c r="C187" s="129" t="s">
        <v>823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1203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764</v>
      </c>
      <c r="S187" s="83" t="s">
        <v>805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818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1203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764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818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1203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764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823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1203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764</v>
      </c>
      <c r="S190" s="83" t="s">
        <v>805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823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1203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764</v>
      </c>
      <c r="S191" s="83" t="s">
        <v>805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836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1203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764</v>
      </c>
      <c r="S192" s="83" t="s">
        <v>805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1203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764</v>
      </c>
      <c r="S193" s="83" t="s">
        <v>805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841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1203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764</v>
      </c>
      <c r="S194" s="83" t="s">
        <v>805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842</v>
      </c>
      <c r="B195" s="77" t="s">
        <v>843</v>
      </c>
      <c r="C195" s="129" t="s">
        <v>841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1203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764</v>
      </c>
      <c r="S195" s="83" t="s">
        <v>805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846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1203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764</v>
      </c>
      <c r="S196" s="83" t="s">
        <v>805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847</v>
      </c>
      <c r="B197" s="77" t="s">
        <v>848</v>
      </c>
      <c r="C197" s="129" t="s">
        <v>846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1203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764</v>
      </c>
      <c r="S197" s="83" t="s">
        <v>805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851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1203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764</v>
      </c>
      <c r="S198" s="83" t="s">
        <v>805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852</v>
      </c>
      <c r="B199" s="77" t="s">
        <v>853</v>
      </c>
      <c r="C199" s="129" t="s">
        <v>851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1203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764</v>
      </c>
      <c r="S199" s="83" t="s">
        <v>805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856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1203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764</v>
      </c>
      <c r="S200" s="83" t="s">
        <v>805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857</v>
      </c>
      <c r="B201" s="77" t="s">
        <v>858</v>
      </c>
      <c r="C201" s="129" t="s">
        <v>856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1203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764</v>
      </c>
      <c r="S201" s="83" t="s">
        <v>805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861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1203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764</v>
      </c>
      <c r="S202" s="83" t="s">
        <v>805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861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1203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764</v>
      </c>
      <c r="S203" s="83" t="s">
        <v>805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866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1203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764</v>
      </c>
      <c r="S204" s="83" t="s">
        <v>805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867</v>
      </c>
      <c r="B205" s="77" t="s">
        <v>868</v>
      </c>
      <c r="C205" s="129" t="s">
        <v>866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1203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764</v>
      </c>
      <c r="S205" s="83" t="s">
        <v>805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871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1203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764</v>
      </c>
      <c r="S206" s="83" t="s">
        <v>805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872</v>
      </c>
      <c r="B207" s="77" t="s">
        <v>873</v>
      </c>
      <c r="C207" s="129" t="s">
        <v>871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1203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764</v>
      </c>
      <c r="S207" s="83" t="s">
        <v>805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876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1203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764</v>
      </c>
      <c r="S208" s="83" t="s">
        <v>805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877</v>
      </c>
      <c r="B209" s="77" t="s">
        <v>878</v>
      </c>
      <c r="C209" s="129" t="s">
        <v>876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1203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764</v>
      </c>
      <c r="S209" s="83" t="s">
        <v>805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1203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764</v>
      </c>
      <c r="S210" s="83" t="s">
        <v>805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881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1203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764</v>
      </c>
      <c r="S211" s="83" t="s">
        <v>805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887</v>
      </c>
      <c r="D212" s="128"/>
      <c r="E212" s="78"/>
      <c r="F212" s="79" t="s">
        <v>39</v>
      </c>
      <c r="G212" s="80">
        <v>6093.09</v>
      </c>
      <c r="H212" s="80">
        <v>5077.58</v>
      </c>
      <c r="I212" s="80">
        <f t="shared" si="22"/>
        <v>3899.5776000000001</v>
      </c>
      <c r="J212" s="80">
        <f t="shared" si="23"/>
        <v>4569.8175000000001</v>
      </c>
      <c r="K212" s="81">
        <f t="shared" si="24"/>
        <v>3899.5776000000001</v>
      </c>
      <c r="L212" s="81">
        <f t="shared" si="25"/>
        <v>3249.6512000000002</v>
      </c>
      <c r="M212" s="80" t="s">
        <v>1203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764</v>
      </c>
      <c r="S212" s="83" t="s">
        <v>886</v>
      </c>
      <c r="T212" s="83"/>
      <c r="U212" s="79" t="s">
        <v>486</v>
      </c>
      <c r="V212" s="79" t="s">
        <v>351</v>
      </c>
      <c r="W212" s="84"/>
      <c r="X212" s="85">
        <v>1.3</v>
      </c>
      <c r="Y212" s="86">
        <v>2.3600000000000001E-3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890</v>
      </c>
      <c r="D213" s="128"/>
      <c r="E213" s="78"/>
      <c r="F213" s="79" t="s">
        <v>39</v>
      </c>
      <c r="G213" s="80">
        <v>6469.73</v>
      </c>
      <c r="H213" s="80">
        <v>5391.44</v>
      </c>
      <c r="I213" s="80">
        <f t="shared" si="22"/>
        <v>4140.6271999999999</v>
      </c>
      <c r="J213" s="80">
        <f t="shared" si="23"/>
        <v>4852.2974999999997</v>
      </c>
      <c r="K213" s="81">
        <f t="shared" si="24"/>
        <v>4140.6271999999999</v>
      </c>
      <c r="L213" s="81">
        <f t="shared" si="25"/>
        <v>3450.5216</v>
      </c>
      <c r="M213" s="80" t="s">
        <v>1203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764</v>
      </c>
      <c r="S213" s="83" t="s">
        <v>886</v>
      </c>
      <c r="T213" s="83"/>
      <c r="U213" s="79" t="s">
        <v>486</v>
      </c>
      <c r="V213" s="79" t="s">
        <v>351</v>
      </c>
      <c r="W213" s="84"/>
      <c r="X213" s="85">
        <v>1.3</v>
      </c>
      <c r="Y213" s="86">
        <v>1.6360000000000001E-3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891</v>
      </c>
      <c r="B214" s="77" t="s">
        <v>892</v>
      </c>
      <c r="C214" s="129" t="s">
        <v>893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1203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764</v>
      </c>
      <c r="S214" s="83" t="s">
        <v>886</v>
      </c>
      <c r="T214" s="83"/>
      <c r="U214" s="79" t="s">
        <v>486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890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1203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764</v>
      </c>
      <c r="S215" s="83" t="s">
        <v>886</v>
      </c>
      <c r="T215" s="83"/>
      <c r="U215" s="79" t="s">
        <v>486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893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1203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764</v>
      </c>
      <c r="S216" s="83" t="s">
        <v>886</v>
      </c>
      <c r="T216" s="83"/>
      <c r="U216" s="79" t="s">
        <v>486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890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1203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764</v>
      </c>
      <c r="S217" s="83" t="s">
        <v>886</v>
      </c>
      <c r="T217" s="83"/>
      <c r="U217" s="79" t="s">
        <v>486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890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1203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764</v>
      </c>
      <c r="S218" s="83" t="s">
        <v>886</v>
      </c>
      <c r="T218" s="83"/>
      <c r="U218" s="79" t="s">
        <v>486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1203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764</v>
      </c>
      <c r="S219" s="83" t="s">
        <v>904</v>
      </c>
      <c r="T219" s="83"/>
      <c r="U219" s="79" t="s">
        <v>660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1203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764</v>
      </c>
      <c r="S220" s="83" t="s">
        <v>904</v>
      </c>
      <c r="T220" s="83"/>
      <c r="U220" s="79" t="s">
        <v>660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1203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764</v>
      </c>
      <c r="S221" s="83" t="s">
        <v>904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1203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764</v>
      </c>
      <c r="S222" s="83" t="s">
        <v>904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1203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764</v>
      </c>
      <c r="S223" s="83" t="s">
        <v>904</v>
      </c>
      <c r="T223" s="83"/>
      <c r="U223" s="79" t="s">
        <v>660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1203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764</v>
      </c>
      <c r="S224" s="83" t="s">
        <v>904</v>
      </c>
      <c r="T224" s="83"/>
      <c r="U224" s="79" t="s">
        <v>660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1203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764</v>
      </c>
      <c r="S225" s="83" t="s">
        <v>904</v>
      </c>
      <c r="T225" s="83"/>
      <c r="U225" s="79" t="s">
        <v>660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1203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764</v>
      </c>
      <c r="S226" s="83" t="s">
        <v>904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1203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764</v>
      </c>
      <c r="S227" s="83" t="s">
        <v>904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1203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764</v>
      </c>
      <c r="S228" s="83" t="s">
        <v>904</v>
      </c>
      <c r="T228" s="83"/>
      <c r="U228" s="79" t="s">
        <v>660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1203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764</v>
      </c>
      <c r="S229" s="83" t="s">
        <v>904</v>
      </c>
      <c r="T229" s="83"/>
      <c r="U229" s="79" t="s">
        <v>660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1203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764</v>
      </c>
      <c r="S230" s="83" t="s">
        <v>904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1203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1203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1203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1203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1203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1203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1203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1203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1203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1203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1203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1203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660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1203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660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1203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1203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1203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1203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1203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1203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1203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660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1203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660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1203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1203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1203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1203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1203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660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1203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1203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1203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1203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1203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1203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1203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1203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486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1203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486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1203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486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1203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486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1203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486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1203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486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21" si="29">G270-(36 *G270/100)</f>
        <v>1034.1439999999998</v>
      </c>
      <c r="J270" s="80">
        <f t="shared" ref="J270:J321" si="30">G270-(25 *G270/100)</f>
        <v>1211.8874999999998</v>
      </c>
      <c r="K270" s="81">
        <f t="shared" ref="K270:K321" si="31">IF(G270="","",G270*(1-$G$4))</f>
        <v>1034.144</v>
      </c>
      <c r="L270" s="81">
        <f t="shared" ref="L270:L321" si="32">IF(H270="","",H270*(1-$G$4))</f>
        <v>861.78560000000004</v>
      </c>
      <c r="M270" s="80" t="s">
        <v>1203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486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21" si="33">IF(OR(E270="",K270=""),"",E270*K270)</f>
        <v/>
      </c>
      <c r="AA270" s="80" t="str">
        <f t="shared" ref="AA270:AA321" si="34">IF(OR(E270="",X270=""),"",X270*E270)</f>
        <v/>
      </c>
      <c r="AB270" s="87" t="str">
        <f t="shared" ref="AB270:AB321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1203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486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1203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486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1203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486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1203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1203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1203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1203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1203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1203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486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1203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486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1203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486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1203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486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1203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486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1203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486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1203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486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1203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486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1203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486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1203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486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1203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486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1203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1203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616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1203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1203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1203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1203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1203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1203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1203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1203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1203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1203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1203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1203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1203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1203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1203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1203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1203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1203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1203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1203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1203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1203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1203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1203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1203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1203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1203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1203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  <row r="320" spans="1:28" s="88" customFormat="1" ht="75" customHeight="1" x14ac:dyDescent="0.2">
      <c r="A320" s="76" t="s">
        <v>1198</v>
      </c>
      <c r="B320" s="77" t="s">
        <v>1199</v>
      </c>
      <c r="C320" s="129" t="s">
        <v>679</v>
      </c>
      <c r="D320" s="128"/>
      <c r="E320" s="78"/>
      <c r="F320" s="79" t="s">
        <v>39</v>
      </c>
      <c r="G320" s="80">
        <v>10815.72</v>
      </c>
      <c r="H320" s="80">
        <v>9013.1</v>
      </c>
      <c r="I320" s="80">
        <f t="shared" si="29"/>
        <v>6922.0607999999993</v>
      </c>
      <c r="J320" s="80">
        <f t="shared" si="30"/>
        <v>8111.7899999999991</v>
      </c>
      <c r="K320" s="81">
        <f t="shared" si="31"/>
        <v>6922.0607999999993</v>
      </c>
      <c r="L320" s="81">
        <f t="shared" si="32"/>
        <v>5768.384</v>
      </c>
      <c r="M320" s="80" t="s">
        <v>1203</v>
      </c>
      <c r="N320" s="82">
        <v>4</v>
      </c>
      <c r="O320" s="82">
        <v>1</v>
      </c>
      <c r="P320" s="82">
        <v>4</v>
      </c>
      <c r="Q320" s="83" t="s">
        <v>348</v>
      </c>
      <c r="R320" s="83" t="s">
        <v>599</v>
      </c>
      <c r="S320" s="83" t="s">
        <v>1200</v>
      </c>
      <c r="T320" s="83"/>
      <c r="U320" s="79" t="s">
        <v>660</v>
      </c>
      <c r="V320" s="79" t="s">
        <v>351</v>
      </c>
      <c r="W320" s="84"/>
      <c r="X320" s="85">
        <v>2.6</v>
      </c>
      <c r="Y320" s="86">
        <v>1.44E-2</v>
      </c>
      <c r="Z320" s="80" t="str">
        <f t="shared" si="33"/>
        <v/>
      </c>
      <c r="AA320" s="80" t="str">
        <f t="shared" si="34"/>
        <v/>
      </c>
      <c r="AB320" s="87" t="str">
        <f t="shared" si="35"/>
        <v/>
      </c>
    </row>
    <row r="321" spans="1:28" s="88" customFormat="1" ht="75" customHeight="1" x14ac:dyDescent="0.2">
      <c r="A321" s="76" t="s">
        <v>1201</v>
      </c>
      <c r="B321" s="77" t="s">
        <v>1202</v>
      </c>
      <c r="C321" s="129" t="s">
        <v>679</v>
      </c>
      <c r="D321" s="128"/>
      <c r="E321" s="78"/>
      <c r="F321" s="79" t="s">
        <v>39</v>
      </c>
      <c r="G321" s="80">
        <v>12123.92</v>
      </c>
      <c r="H321" s="80">
        <v>10103.27</v>
      </c>
      <c r="I321" s="80">
        <f t="shared" si="29"/>
        <v>7759.3087999999998</v>
      </c>
      <c r="J321" s="80">
        <f t="shared" si="30"/>
        <v>9092.94</v>
      </c>
      <c r="K321" s="81">
        <f t="shared" si="31"/>
        <v>7759.3087999999998</v>
      </c>
      <c r="L321" s="81">
        <f t="shared" si="32"/>
        <v>6466.0928000000004</v>
      </c>
      <c r="M321" s="80" t="s">
        <v>1203</v>
      </c>
      <c r="N321" s="82">
        <v>4</v>
      </c>
      <c r="O321" s="82">
        <v>1</v>
      </c>
      <c r="P321" s="82">
        <v>4</v>
      </c>
      <c r="Q321" s="83" t="s">
        <v>348</v>
      </c>
      <c r="R321" s="83" t="s">
        <v>599</v>
      </c>
      <c r="S321" s="83" t="s">
        <v>1200</v>
      </c>
      <c r="T321" s="83"/>
      <c r="U321" s="79" t="s">
        <v>660</v>
      </c>
      <c r="V321" s="79" t="s">
        <v>351</v>
      </c>
      <c r="W321" s="84"/>
      <c r="X321" s="85">
        <v>2.6</v>
      </c>
      <c r="Y321" s="86">
        <v>1.44E-2</v>
      </c>
      <c r="Z321" s="80" t="str">
        <f t="shared" si="33"/>
        <v/>
      </c>
      <c r="AA321" s="80" t="str">
        <f t="shared" si="34"/>
        <v/>
      </c>
      <c r="AB321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2025-10-21T02:11:17Z</dcterms:modified>
</cp:coreProperties>
</file>