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Code\pricelist\export\"/>
    </mc:Choice>
  </mc:AlternateContent>
  <xr:revisionPtr revIDLastSave="0" documentId="8_{D9A72F5E-72A2-4472-BDDE-33643301E683}" xr6:coauthVersionLast="47" xr6:coauthVersionMax="47" xr10:uidLastSave="{00000000-0000-0000-0000-000000000000}"/>
  <bookViews>
    <workbookView xWindow="2685" yWindow="267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I321" i="1"/>
  <c r="J321" i="1"/>
  <c r="K321" i="1"/>
  <c r="Z321" i="1" s="1"/>
  <c r="L32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<sst xmlns="http://schemas.openxmlformats.org/spreadsheetml/2006/main" count="3621" uniqueCount="1204">
  <si>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</si>
  <si>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</si>
  <si>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</si>
  <si>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</si>
  <si>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</si>
  <si>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</si>
  <si>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</si>
  <si>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</si>
  <si>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</si>
  <si>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</si>
  <si>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</si>
  <si>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</si>
  <si>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</si>
  <si>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</si>
  <si>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</si>
  <si>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</si>
  <si>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</si>
  <si>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</si>
  <si>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</si>
  <si>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</si>
  <si>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</si>
  <si>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</si>
  <si>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</si>
  <si>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</si>
  <si>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</si>
  <si>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</si>
  <si>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</si>
  <si>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</si>
  <si>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</si>
  <si>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</si>
  <si>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</si>
  <si>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</si>
  <si>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</si>
  <si>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</si>
  <si>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</si>
  <si>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</si>
  <si>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</si>
  <si>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</si>
  <si>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</si>
  <si>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</si>
  <si>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</si>
  <si>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</si>
  <si>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</si>
  <si>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</si>
  <si>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</si>
  <si>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</si>
  <si>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</si>
  <si>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</si>
  <si>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</si>
  <si>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</si>
  <si>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</si>
  <si>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</si>
  <si>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</si>
  <si>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</si>
  <si>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</si>
  <si>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</si>
  <si>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</si>
  <si>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</si>
  <si>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</si>
  <si>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</si>
  <si>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</si>
  <si>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</si>
  <si>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</si>
  <si>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</si>
  <si>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</si>
  <si>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</si>
  <si>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</si>
  <si>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</si>
  <si>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</si>
  <si>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</si>
  <si>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</si>
  <si>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</si>
  <si>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</si>
  <si>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</si>
  <si>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</si>
  <si>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</si>
  <si>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</si>
  <si>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</si>
  <si>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</si>
  <si>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</si>
  <si>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</si>
  <si>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</si>
  <si>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</si>
  <si>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</si>
  <si>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</si>
  <si>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</si>
  <si>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</si>
  <si>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</si>
  <si>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</si>
  <si>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</si>
  <si>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</si>
  <si>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</si>
  <si>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</si>
  <si>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</si>
  <si>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</si>
  <si>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</si>
  <si>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</si>
  <si>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</si>
  <si>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</si>
  <si>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</si>
  <si>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</si>
  <si>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</si>
  <si>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</si>
  <si>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</si>
  <si>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</si>
  <si>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</si>
  <si>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</si>
  <si>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</si>
  <si>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</si>
  <si>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</si>
  <si>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</si>
  <si>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</si>
  <si>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</si>
  <si>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</si>
  <si>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</si>
  <si>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</si>
  <si>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</si>
  <si>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</si>
  <si>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</si>
  <si>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</si>
  <si>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</si>
  <si>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</si>
  <si>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</si>
  <si>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</si>
  <si>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</si>
  <si>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</si>
  <si>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</si>
  <si>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</si>
  <si>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</si>
  <si>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</si>
  <si>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</si>
  <si>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</si>
  <si>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</si>
  <si>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</si>
  <si>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</si>
  <si>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</si>
  <si>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</si>
  <si>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</si>
  <si>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</si>
  <si>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</si>
  <si>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</si>
  <si>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</si>
  <si>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</si>
  <si>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</si>
  <si>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</si>
  <si>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</si>
  <si>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</si>
  <si>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</si>
  <si>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</si>
  <si>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</si>
  <si>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</si>
  <si>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</si>
  <si>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</si>
  <si>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</si>
  <si>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</si>
  <si>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</si>
  <si>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</si>
  <si>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</si>
  <si>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</si>
  <si>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</si>
  <si>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</si>
  <si>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</si>
  <si>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</si>
  <si>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</si>
  <si>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</si>
  <si>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</si>
  <si>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</si>
  <si>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</si>
  <si>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</si>
  <si>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</si>
  <si>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</si>
  <si>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</si>
  <si>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</si>
  <si>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</si>
  <si>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</si>
  <si>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</si>
  <si>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</si>
  <si>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</si>
  <si>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</si>
  <si>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</si>
  <si>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</si>
  <si>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</si>
  <si>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</si>
  <si>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</si>
  <si>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</si>
  <si>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</si>
  <si>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</si>
  <si>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</si>
  <si>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</si>
  <si>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</si>
  <si>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</si>
  <si>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</si>
  <si>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</si>
  <si>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</si>
  <si>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</si>
  <si>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</si>
  <si>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</si>
  <si>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</si>
  <si>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</si>
  <si>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</si>
  <si>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</si>
  <si>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</si>
  <si>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</si>
  <si>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</si>
  <si>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</si>
  <si>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</si>
  <si>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</si>
  <si>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</si>
  <si>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</si>
  <si>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</si>
  <si>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</si>
  <si>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</si>
  <si>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</si>
  <si>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</si>
  <si>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</si>
  <si>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</si>
  <si>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</si>
  <si>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</si>
  <si>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</si>
  <si>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</si>
  <si>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</si>
  <si>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</si>
  <si>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</si>
  <si>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</si>
  <si>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</si>
  <si>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</si>
  <si>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</si>
  <si>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</si>
  <si>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</si>
  <si>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</si>
  <si>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</si>
  <si>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</si>
  <si>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</si>
  <si>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</si>
  <si>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</si>
  <si>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</si>
  <si>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</si>
  <si>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</si>
  <si>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</si>
  <si>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</si>
  <si>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</si>
  <si>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</si>
  <si>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</si>
  <si>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</si>
  <si>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</si>
  <si>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</si>
  <si>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</si>
  <si>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</si>
  <si>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</si>
  <si>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</si>
  <si>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</si>
  <si>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</si>
  <si>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</si>
  <si>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</si>
  <si>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</si>
  <si>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</si>
  <si>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</si>
  <si>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</si>
  <si>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</si>
  <si>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</si>
  <si>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</si>
  <si>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</si>
  <si>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</si>
  <si>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</si>
  <si>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</si>
  <si>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</si>
  <si>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</si>
  <si>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</si>
  <si>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</si>
  <si>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</si>
  <si>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</si>
  <si>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</si>
  <si>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</si>
  <si>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</si>
  <si>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</si>
  <si>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</si>
  <si>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</si>
  <si>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</si>
  <si>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</si>
  <si>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</si>
  <si>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</si>
  <si>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</si>
  <si>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</si>
  <si>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</si>
  <si>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</si>
  <si>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</si>
  <si>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</si>
  <si>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</si>
  <si>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</si>
  <si>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</si>
  <si>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</si>
  <si>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</si>
  <si>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</si>
  <si>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</si>
  <si>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</si>
  <si>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</si>
  <si>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</si>
  <si>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</si>
  <si>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</si>
  <si>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</si>
  <si>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</si>
  <si>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</si>
  <si>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</si>
  <si>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</si>
  <si>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</si>
  <si>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</si>
  <si>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</si>
  <si>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</si>
  <si>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</si>
  <si>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</si>
  <si>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</si>
  <si>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</si>
  <si>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</si>
  <si>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</si>
  <si>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</si>
  <si>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</si>
  <si>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</si>
  <si>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</si>
  <si>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</si>
  <si>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</si>
  <si>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</si>
  <si>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</si>
  <si>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</si>
  <si>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</si>
  <si>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</si>
  <si>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</si>
  <si>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</si>
  <si>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</si>
  <si>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</si>
  <si>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</si>
  <si>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</si>
  <si>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</si>
  <si>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</si>
  <si>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</si>
  <si>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</si>
  <si>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</si>
  <si>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</si>
  <si>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</si>
  <si>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</si>
  <si>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</si>
  <si>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</si>
  <si>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</si>
  <si>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</si>
  <si>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</si>
  <si>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</si>
  <si>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</si>
  <si>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</si>
  <si>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</si>
  <si>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</si>
  <si>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</si>
  <si>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</si>
  <si>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</si>
  <si>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</si>
  <si>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</si>
  <si>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</si>
  <si>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</si>
  <si>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</si>
  <si>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</si>
  <si>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</si>
  <si>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</si>
  <si>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</si>
  <si>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</si>
  <si>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</si>
  <si>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</si>
  <si>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</si>
  <si>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</si>
  <si>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</si>
  <si>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</si>
  <si>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</si>
  <si>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</si>
  <si>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</si>
  <si>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</si>
  <si>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</si>
  <si>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</si>
  <si>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</si>
  <si>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</si>
  <si>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</si>
  <si>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</si>
  <si>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</si>
  <si>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</si>
  <si>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</si>
  <si>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</si>
  <si>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</si>
  <si>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</si>
  <si>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</si>
  <si>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</si>
  <si>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</si>
  <si>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</si>
  <si>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</si>
  <si>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</si>
  <si>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</si>
  <si>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</si>
  <si>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</si>
  <si>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</si>
  <si>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</si>
  <si>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</si>
  <si>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</si>
  <si>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</si>
  <si>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</si>
  <si>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</si>
  <si>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</si>
  <si>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</si>
  <si>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</si>
  <si>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</si>
  <si>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</si>
  <si>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</si>
  <si>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</si>
  <si>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</si>
  <si>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</si>
  <si>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</si>
  <si>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</si>
  <si>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</si>
  <si>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</si>
  <si>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</si>
  <si>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</si>
  <si>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</si>
  <si>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</si>
  <si>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</si>
  <si>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</si>
  <si>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</si>
  <si>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</si>
  <si>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</si>
  <si>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</si>
  <si>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</si>
  <si>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</si>
  <si>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</si>
  <si>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</si>
  <si>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</si>
  <si>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</si>
  <si>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</si>
  <si>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</si>
  <si>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</si>
  <si>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</si>
  <si>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</si>
  <si>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</si>
  <si>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</si>
  <si>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</si>
  <si>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</si>
  <si>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</si>
  <si>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</si>
  <si>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</si>
  <si>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</si>
  <si>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</si>
  <si>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</si>
  <si>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</si>
  <si>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</si>
  <si>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</si>
  <si>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</si>
  <si>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</si>
  <si>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</si>
  <si>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</si>
  <si>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</si>
  <si>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</si>
  <si>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</si>
  <si>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</si>
  <si>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</si>
  <si>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</si>
  <si>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</si>
  <si>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</si>
  <si>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</si>
  <si>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</si>
  <si>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</si>
  <si>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</si>
  <si>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</si>
  <si>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</si>
  <si>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</si>
  <si>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</si>
  <si>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</si>
  <si>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</si>
  <si>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</si>
  <si>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</si>
  <si>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</si>
  <si>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</si>
  <si>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</si>
  <si>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</si>
  <si>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</si>
  <si>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</si>
  <si>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</si>
  <si>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</si>
  <si>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</si>
  <si>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</si>
  <si>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</si>
  <si>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</si>
  <si>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</si>
  <si>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</si>
  <si>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</si>
  <si>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Временно не производится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</si>
  <si>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</si>
  <si>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</si>
  <si>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</si>
  <si>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</si>
  <si>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</si>
  <si>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</si>
  <si>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</si>
  <si>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</si>
  <si>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</si>
  <si>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</si>
  <si>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</si>
  <si>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</si>
  <si>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</si>
  <si>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</si>
  <si>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</si>
  <si>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</si>
  <si>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</si>
  <si>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</si>
  <si>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</si>
  <si>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</si>
  <si>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</si>
  <si>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</si>
  <si>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</si>
  <si>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</si>
  <si>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</si>
  <si>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</si>
  <si>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</si>
  <si>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</si>
  <si>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</si>
  <si>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</si>
  <si>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</si>
  <si>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</si>
  <si>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</si>
  <si>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</si>
  <si>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</si>
  <si>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</si>
  <si>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</si>
  <si>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</si>
  <si>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</si>
  <si>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</si>
  <si>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</si>
  <si>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</si>
  <si>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</si>
  <si>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</si>
  <si>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</si>
  <si>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</si>
  <si>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</si>
  <si>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</si>
  <si>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</si>
  <si>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</si>
  <si>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</si>
  <si>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</si>
  <si>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</si>
  <si>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</si>
  <si>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</si>
  <si>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</si>
  <si>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</si>
  <si>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</si>
  <si>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</si>
  <si>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</si>
  <si>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</si>
  <si>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</si>
  <si>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</si>
  <si>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</si>
  <si>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</si>
  <si>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</si>
  <si>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</si>
  <si>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</si>
  <si>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</si>
  <si>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</si>
  <si>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</si>
  <si>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</si>
  <si>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</si>
  <si>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</si>
  <si>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</si>
  <si>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</si>
  <si>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</si>
  <si>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</si>
  <si>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</si>
  <si>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</si>
  <si>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</si>
  <si>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</si>
  <si>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</si>
  <si>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</si>
  <si>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</si>
  <si>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</si>
  <si>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</si>
  <si>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</si>
  <si>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</si>
  <si>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</si>
  <si>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</si>
  <si>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</si>
  <si>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</si>
  <si>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</si>
  <si>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</si>
  <si>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</si>
  <si>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</si>
  <si>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</si>
  <si>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</si>
  <si>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</si>
  <si>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</si>
  <si>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</si>
  <si>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</si>
  <si>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</si>
  <si>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</si>
  <si>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</si>
  <si>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</si>
  <si>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</si>
  <si>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</si>
  <si>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</si>
  <si>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</si>
  <si>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</si>
  <si>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</si>
  <si>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</si>
  <si>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</si>
  <si>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</si>
  <si>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</si>
  <si>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</si>
  <si>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</si>
  <si>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</si>
  <si>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</si>
  <si>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</si>
  <si>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</si>
  <si>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</si>
  <si>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</si>
  <si>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</si>
  <si>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</si>
  <si>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</si>
  <si>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</si>
  <si>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</si>
  <si>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</si>
  <si>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</si>
  <si>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</si>
  <si>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</si>
  <si>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</si>
  <si>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</si>
  <si>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</si>
  <si>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</si>
  <si>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</si>
  <si>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</si>
  <si>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</si>
  <si>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</si>
  <si>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</si>
  <si>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</si>
  <si>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</si>
  <si>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</si>
  <si>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</si>
  <si>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</si>
  <si>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</si>
  <si>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</si>
  <si>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</si>
  <si>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</si>
  <si>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</si>
  <si>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</si>
  <si>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</si>
  <si>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</si>
  <si>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</si>
  <si>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</si>
  <si>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</si>
  <si>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</si>
  <si>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</si>
  <si>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</si>
  <si>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</si>
  <si>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</si>
  <si>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</si>
  <si>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</si>
  <si>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</si>
  <si>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</si>
  <si>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</si>
  <si>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</si>
  <si>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</si>
  <si>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</si>
  <si>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</si>
  <si>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Заказная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</si>
  <si>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</si>
  <si>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</si>
  <si>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</si>
  <si>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</si>
  <si>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</si>
  <si>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</si>
  <si>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</si>
  <si>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</si>
  <si>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</si>
  <si>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</si>
  <si>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</si>
  <si>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</si>
  <si>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</si>
  <si>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</si>
  <si>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</si>
  <si>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</si>
  <si>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</si>
  <si>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</si>
  <si>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</si>
  <si>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</si>
  <si>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</si>
  <si>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</si>
  <si>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</si>
  <si>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</si>
  <si>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</si>
  <si>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</si>
  <si>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</si>
  <si>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</si>
  <si>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</si>
  <si>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</si>
  <si>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</si>
  <si>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</si>
  <si>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</si>
  <si>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</si>
  <si>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</si>
  <si>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</si>
  <si>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</si>
  <si>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</si>
  <si>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</si>
  <si>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</si>
  <si>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</si>
  <si>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</si>
  <si>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LPL-1002-OP-36-4000-54-A</t>
  </si>
  <si>
    <t>Панель светодиодная ДВО-1002 Опал равномерный 36Вт 4000К 595x595x55 IP54 с БАП LUMA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</si>
  <si>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</si>
  <si>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</si>
  <si>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</si>
  <si>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</si>
  <si>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</si>
  <si>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</si>
  <si>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</si>
  <si>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</si>
  <si>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</si>
  <si>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</si>
  <si>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</si>
  <si>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</si>
  <si>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</si>
  <si>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</si>
  <si>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</si>
  <si>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</si>
  <si>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</si>
  <si>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</si>
  <si>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</si>
  <si>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</si>
  <si>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</si>
  <si>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</si>
  <si>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</si>
  <si>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</si>
  <si>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</si>
  <si>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</si>
  <si>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</si>
  <si>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</si>
  <si>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</si>
  <si>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</si>
  <si>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</si>
  <si>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</si>
  <si>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</si>
  <si>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</si>
  <si>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</si>
  <si>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</si>
  <si>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</si>
  <si>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</si>
  <si>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</si>
  <si>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</si>
  <si>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</si>
  <si>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</si>
  <si>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</si>
  <si>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</si>
  <si>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</si>
  <si>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</si>
  <si>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</si>
  <si>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</si>
  <si>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</si>
  <si>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</si>
  <si>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</si>
  <si>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</si>
  <si>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</si>
  <si>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</si>
  <si>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</si>
  <si>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</si>
  <si>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</si>
  <si>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</si>
  <si>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</si>
  <si>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</si>
  <si>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</si>
  <si>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</si>
  <si>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</si>
  <si>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</si>
  <si>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</si>
  <si>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</si>
  <si>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</si>
  <si>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</si>
  <si>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</si>
  <si>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</si>
  <si>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</si>
  <si>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</si>
  <si>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</si>
  <si>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</si>
  <si>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</si>
  <si>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</si>
  <si>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</si>
  <si>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</si>
  <si>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</si>
  <si>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</si>
  <si>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</si>
  <si>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</si>
  <si>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</si>
  <si>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</si>
  <si>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</si>
  <si>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</si>
  <si>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</si>
  <si>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</si>
  <si>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</si>
  <si>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</si>
  <si>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</si>
  <si>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</si>
  <si>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</si>
  <si>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</si>
  <si>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</si>
  <si>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</si>
  <si>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</si>
  <si>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</si>
  <si>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</si>
  <si>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</si>
  <si>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</si>
  <si>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</si>
  <si>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</si>
  <si>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</si>
  <si>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</si>
  <si>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</si>
  <si>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</si>
  <si>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</si>
  <si>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</si>
  <si>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</si>
  <si>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</si>
  <si>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</si>
  <si>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</si>
  <si>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</si>
  <si>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</si>
  <si>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</si>
  <si>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</si>
  <si>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</si>
  <si>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</si>
  <si>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</si>
  <si>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</si>
  <si>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</si>
  <si>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</si>
  <si>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</si>
  <si>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</si>
  <si>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</si>
  <si>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</si>
  <si>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</si>
  <si>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</si>
  <si>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</si>
  <si>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</si>
  <si>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</si>
  <si>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</si>
  <si>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</si>
  <si>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</si>
  <si>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</si>
  <si>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</si>
  <si>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</si>
  <si>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</si>
  <si>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</si>
  <si>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</si>
  <si>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</si>
  <si>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</si>
  <si>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</si>
  <si>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</si>
  <si>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</si>
  <si>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</si>
  <si>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</si>
  <si>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</si>
  <si>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</si>
  <si>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</si>
  <si>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</si>
  <si>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</si>
  <si>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</si>
  <si>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</si>
  <si>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</si>
  <si>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</si>
  <si>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</si>
  <si>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</si>
  <si>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</si>
  <si>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</si>
  <si>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</si>
  <si>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</si>
  <si>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</si>
  <si>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</si>
  <si>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</si>
  <si>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</si>
  <si>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</si>
  <si>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</si>
  <si>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</si>
  <si>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</si>
  <si>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</si>
  <si>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</si>
  <si>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</si>
  <si>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</si>
  <si>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</si>
  <si>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</si>
  <si>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</si>
  <si>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</si>
  <si>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</si>
  <si>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</si>
  <si>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</si>
  <si>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</si>
  <si>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TBL-1101-O-27-B-4K-40</t>
  </si>
  <si>
    <t>Светильник светодиодный линейный ДБО 1101 Опал 27Вт черный 4000К 600x60x55 IP40 LUMA EKF</t>
  </si>
  <si>
    <t>https://cdn.ekfgroup.com/unsafe/fit-in/102x102/center/filters:format(png)/products/4DC484C3864118C796CE106E46350E78.png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</si>
  <si>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</si>
  <si>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</si>
  <si>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</si>
  <si>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</si>
  <si>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</si>
  <si>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</si>
  <si>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</si>
  <si>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</si>
  <si>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</si>
  <si>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</si>
  <si>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</si>
  <si>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</si>
  <si>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</si>
  <si>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</si>
  <si>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</si>
  <si>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</si>
  <si>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</si>
  <si>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</si>
  <si>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</si>
  <si>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</si>
  <si>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</si>
  <si>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</si>
  <si>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</si>
  <si>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</si>
  <si>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</si>
  <si>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</si>
  <si>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</si>
  <si>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</si>
  <si>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</si>
  <si>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</si>
  <si>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</si>
  <si>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</si>
  <si>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</si>
  <si>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</si>
  <si>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</si>
  <si>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</si>
  <si>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</si>
  <si>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</si>
  <si>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</si>
  <si>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</si>
  <si>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</si>
  <si>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</si>
  <si>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</si>
  <si>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</si>
  <si>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</si>
  <si>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</si>
  <si>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</si>
  <si>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</si>
  <si>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</si>
  <si>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</si>
  <si>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</si>
  <si>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</si>
  <si>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</si>
  <si>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</si>
  <si>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</si>
  <si>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</si>
  <si>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</si>
  <si>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</si>
  <si>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</si>
  <si>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</si>
  <si>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</si>
  <si>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</si>
  <si>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</si>
  <si>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</si>
  <si>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</si>
  <si>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</si>
  <si>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</si>
  <si>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</si>
  <si>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</si>
  <si>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</si>
  <si>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</si>
  <si>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</si>
  <si>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</si>
  <si>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</si>
  <si>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</si>
  <si>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</si>
  <si>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</si>
  <si>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</si>
  <si>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</si>
  <si>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</si>
  <si>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</si>
  <si>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</si>
  <si>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</si>
  <si>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</si>
  <si>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</si>
  <si>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</si>
  <si>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</si>
  <si>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</si>
  <si>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</si>
  <si>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</si>
  <si>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</si>
  <si>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</si>
  <si>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</si>
  <si>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</si>
  <si>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</si>
  <si>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</si>
  <si>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</si>
  <si>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</si>
  <si>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</si>
  <si>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</si>
  <si>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</si>
  <si>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</si>
  <si>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</si>
  <si>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</si>
  <si>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</si>
  <si>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</si>
  <si>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</si>
  <si>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</si>
  <si>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</si>
  <si>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</si>
  <si>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</si>
  <si>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</si>
  <si>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</si>
  <si>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</si>
  <si>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</si>
  <si>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</si>
  <si>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</si>
  <si>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</si>
  <si>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</si>
  <si>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</si>
  <si>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</si>
  <si>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</si>
  <si>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</si>
  <si>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</si>
  <si>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</si>
  <si>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</si>
  <si>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</si>
  <si>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</si>
  <si>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</si>
  <si>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</si>
  <si>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</si>
  <si>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</si>
  <si>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</si>
  <si>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</si>
  <si>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</si>
  <si>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</si>
  <si>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</si>
  <si>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</si>
  <si>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</si>
  <si>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</si>
  <si>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</si>
  <si>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</si>
  <si>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</si>
  <si>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</si>
  <si>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</si>
  <si>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</si>
  <si>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</si>
  <si>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</si>
  <si>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</si>
  <si>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</si>
  <si>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</si>
  <si>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</si>
  <si>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</si>
  <si>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</si>
  <si>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</si>
  <si>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</si>
  <si>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</si>
  <si>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</si>
  <si>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</si>
  <si>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</si>
  <si>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</si>
  <si>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</si>
  <si>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</si>
  <si>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</si>
  <si>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</si>
  <si>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</si>
  <si>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</si>
  <si>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</si>
  <si>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</si>
  <si>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</si>
  <si>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</si>
  <si>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</si>
  <si>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</si>
  <si>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</si>
  <si>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</si>
  <si>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</si>
  <si>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</si>
  <si>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</si>
  <si>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</si>
  <si>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</si>
  <si>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</si>
  <si>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</si>
  <si>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</si>
  <si>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</si>
  <si>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</si>
  <si>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</si>
  <si>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</si>
  <si>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</si>
  <si>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</si>
  <si>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</si>
  <si>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</si>
  <si>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</si>
  <si>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</si>
  <si>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</si>
  <si>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</si>
  <si>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</si>
  <si>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</si>
  <si>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</si>
  <si>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</si>
  <si>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</si>
  <si>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</si>
  <si>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</si>
  <si>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</si>
  <si>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</si>
  <si>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</si>
  <si>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</si>
  <si>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</si>
  <si>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</si>
  <si>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</si>
  <si>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</si>
  <si>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</si>
  <si>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</si>
  <si>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</si>
  <si>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</si>
  <si>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</si>
  <si>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</si>
  <si>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</si>
  <si>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</si>
  <si>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</si>
  <si>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</si>
  <si>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</si>
  <si>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</si>
  <si>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</si>
  <si>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</si>
  <si>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</si>
  <si>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</si>
  <si>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</si>
  <si>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</si>
  <si>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</si>
  <si>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</si>
  <si>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</si>
  <si>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</si>
  <si>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</si>
  <si>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</si>
  <si>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</si>
  <si>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</si>
  <si>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</si>
  <si>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</si>
  <si>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</si>
  <si>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</si>
  <si>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</si>
  <si>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</si>
  <si>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</si>
  <si>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</si>
  <si>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</si>
  <si>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</si>
  <si>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</si>
  <si>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</si>
  <si>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</si>
  <si>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</si>
  <si>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</si>
  <si>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</si>
  <si>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</si>
  <si>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</si>
  <si>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</si>
  <si>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</si>
  <si>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</si>
  <si>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</si>
  <si>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</si>
  <si>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</si>
  <si>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</si>
  <si>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</si>
  <si>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</si>
  <si>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</si>
  <si>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</si>
  <si>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</si>
  <si>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</si>
  <si>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</si>
  <si>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</si>
  <si>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</si>
  <si>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</si>
  <si>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</si>
  <si>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</si>
  <si>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</si>
  <si>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</si>
  <si>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</si>
  <si>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</si>
  <si>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</si>
  <si>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</si>
  <si>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</si>
  <si>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</si>
  <si>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</si>
  <si>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</si>
  <si>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</si>
  <si>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</si>
  <si>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</si>
  <si>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</si>
  <si>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</si>
  <si>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</si>
  <si>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</si>
  <si>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</si>
  <si>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</si>
  <si>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</si>
  <si>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</si>
  <si>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</si>
  <si>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</si>
  <si>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</si>
  <si>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</si>
  <si>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</si>
  <si>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</si>
  <si>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</si>
  <si>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</si>
  <si>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</si>
  <si>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</si>
  <si>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</si>
  <si>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</si>
  <si>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</si>
  <si>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LPL-1007-O-45-4000-54-CI</t>
  </si>
  <si>
    <t>Панель светодиодная ДВО-1007 Опал 45Вт 4000К 600x600x55 CLIP-IN IP54 EKF</t>
  </si>
  <si>
    <t>Проекты</t>
  </si>
  <si>
    <t>LPL-1007-OP-36-4000-40-GIPS</t>
  </si>
  <si>
    <t>Панель светодиодная ДВО-1007 Опал равном. 36Вт 4000К 600x600x40 GIPS IP40 LUMA EKF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</si>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</sst>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6" applyFont="1"/>
    <xf numFmtId="0" fontId="21" fillId="0" borderId="0" xfId="6" applyFont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1" fillId="0" borderId="0" xfId="6" applyFont="1" applyAlignment="1">
      <alignment horizont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4DC484C3864118C796CE106E46350E7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A766B2603B4B8B147EE78ECC11CE0B25.jp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40C8DF8-6A2C-4669-B443-B46B58A7B4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6BEF617-D2A9-4B09-8603-F222766F65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A800064-CE65-47A9-B397-5A7E1F80C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95197EE-2544-44B8-B55F-D70EDA09E5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6356BCE-DC43-4035-ACF7-1D87523281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F8D49FD-816B-4CC4-95C1-1F261C4DB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C9FDBDD6-D146-4C89-9AFF-BB32DE000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11045E2-C54A-4C03-8361-ECBFB6901E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C0F4827-386B-457E-A1DC-E902CFEA3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29DF284-EC80-4789-A1C7-BF7F1640F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EB28A59-73ED-4625-97B4-BBB0B3153B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3369E8F-272A-40A0-A86C-A1DA199EF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FF7E633-9D6B-4B82-A559-D5FDBA0906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809463A9-B9A5-45BD-B9CA-03A7CDD6FA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2D022C5-EEE8-485E-8926-766E55545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4F9DCF9-7A31-4A1F-B82D-1371AA3A7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4AE31E74-1E19-4B03-9DC3-D31FCE10A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EF196E36-37E9-41E4-9D31-424AC8409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2AEFA803-E64D-49E6-9913-7762F1347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783DB37-AE18-432C-BB63-5F8FFE157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20A020BA-7912-412A-ACB1-5FD1396FC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5DFD424B-AFD7-4AA8-ACBF-59D01CFFE3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3869C489-38E4-45B4-9CA6-A1AD6C264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ECEFFC12-773A-462A-B634-FF47C933B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E0034635-B26C-4E31-911D-6828D247AB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C5C9ECC7-D88F-463B-9C3E-607CA91BF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E6D9F515-8B60-407D-8FD6-4E6260AE6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E0F8E7C-9CA7-4D3E-8100-5B588B79F0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AF1D431-3A24-4E9D-9EE2-3728F3E8A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5C93B419-7013-4A70-B1D1-4737514C0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78858A88-8F2D-4624-A92D-DAAE6A73E2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D46F108-6C65-4DC2-AE13-609408D05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C2E2B42-625D-4477-81E8-59A9E705F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84478A25-5030-42E1-913D-10FD4654E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999136AB-B348-4B70-8A20-011AECB2D9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DE45DBD6-C955-4921-BBA3-321C38335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34E42851-4E1D-44AC-9280-C6F69F3C17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5868F891-B9BC-46FF-82D7-023123E5D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83B7F95D-1DEB-4CDF-9488-D49C6779F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32217F94-5DD6-4813-B1EC-8BB10CDED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424F92-DF09-4DEE-8D09-46EF383262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44B61252-42DD-49F7-8A6E-75E4D5BD3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B7C34819-D0C6-4B2A-872B-7E7D4A17C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569A1037-FF65-4F8C-B3B7-1E53DD7D9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633158E5-32B3-4E78-81E6-D843194A68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42A74470-3D4D-4B90-AED2-3CC9F437D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8AEAE4AE-E395-44F6-8113-44E0B9DF1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DA0A0B39-54E1-48D7-AF04-B68B9D88E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6605FEAB-E2E2-4122-9FF9-585EB4EE7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93384E44-06D6-4870-AA33-0A0EF4ACB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B41F26D-F793-415F-B8B8-D9BB18F89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750DB95D-9E91-42D3-BEC7-21B95A7F6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885B4855-1A5D-437D-AB59-E66DBF663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BC04B7E-4D24-415F-9D9B-5D5D0E716A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F8FAC61A-8219-4038-8ADA-407D46F3A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272880B6-824D-4CC5-8F3E-0EDBBDAF1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B6890A0F-A3A9-4625-9FEE-70D28A3E6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CCDF1EB8-A04B-48B2-A112-E852E36679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ECCF0412-6CC6-4AF2-A0E0-6C3AF0D58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85A77F8A-5145-4B89-B9C3-350B84B44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1DB57C6B-5C98-4C80-A34B-E258EB8948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C8A0572F-570C-418F-A9F1-C94ECD480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834BF27-6E81-4800-89FD-22F61DF57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F9207A2-6948-4CAA-835D-8FBD838E2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D0A0C769-CBCD-4B37-8E1B-9B5C31297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8CE7CE9-3CD9-47B9-B180-6B06941220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8F955-0E9A-4CCD-A873-9A0E285A1A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3E3FF419-24C6-4CCA-8C3F-E0E92A62E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AA8B5F83-1422-4D6C-9690-233392C79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EB1437A-18E8-4DBD-AD9F-47861B721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ED2B2CC8-1B29-4611-A8BE-7DBB14F35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2937412-4F0D-4003-A29A-EA3A7C1EF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362C19D-956B-46BA-A4E7-BCEC5006E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2F119D45-B983-4FC7-8BD6-F1EC05879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7C32467-42C8-4F01-883B-56BA045B5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7785FCB8-550F-4DA3-B4D6-C6DD97CA7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65D36381-3657-4460-AB50-4A384CD6B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8ED94C44-6CA2-4F28-AFC6-D2A9A92C8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486DB03C-44F8-4ABE-A411-E69803BE1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22419236-C6EE-44FE-BE29-28FD35C19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78EE0E0-64E7-4FF0-87C0-F0A9BABBE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38CB16A-031B-4B1F-8089-A8045C73F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9F4EBA5-E188-4387-833E-EA9027901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1EFE54FB-8DDD-4013-8522-EF0CEAEE4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EA05CDF9-429A-4AD9-87AC-CCF0BE380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46F6E046-FF05-4043-A01D-A640EFB4D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607AAE69-06E7-43AF-9FBF-F934040D5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5F3E03E5-90ED-45CA-80A0-04B258A53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3491AE8C-360C-42F9-A3F7-735D21BC1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4EFC650C-939E-4267-9544-F14A38A61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89DAD718-731E-443A-B22B-8FBABA7E83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8981A7FF-003C-4665-A34F-B9AE85528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A802B29D-5B7B-4F29-9E1D-C36DD97A8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75CFEB10-02CB-4FA2-B61E-81748C7F1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3E7293AE-B96C-4C88-95FF-317281B22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E7959A6F-A126-4441-9BB5-17168F2C73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F8932593-0438-45B3-847B-1D76E3C20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05E45C88-AE68-4833-9077-8918C27006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5F849B84-55EF-419C-9C3F-0D265EF884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C71DB9D6-EA85-485D-96FF-5A84DB8AF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DA40D4B-85F8-46C8-9BDD-F0EFE28EC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B8A8BC79-49B5-44D8-A674-D80550912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3FF8737F-BB93-4B3E-BDC3-46D18ADAE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90F6C4B8-0F62-46E2-B443-3F86FE027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12E0FDAA-F959-429E-8760-F0E4EF6B4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C1AB3798-FE71-4A47-A4D5-F053BABB42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E8098522-1A3C-4A32-A55B-FFB62A48F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9CA084B9-1559-456C-8BEE-B1C74D211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50403059-7259-467A-8EC7-DFCB51CD6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23326013-D306-4C03-B175-4AF7EA099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61D747A3-B10E-4788-8C5D-D151C6863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9B38B1C2-4956-46C1-9DA4-F1E3DF2BE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E2283EAE-1C92-40C6-8DA6-0171E90A1D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66CA5284-86AB-45CE-9DD5-20DECEA9A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268F039D-953D-4CD4-B5F0-AAC7FC1F0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B5E00296-A40B-4D2A-84D8-C45697216C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3AB5BAC2-2BC3-4656-83F4-2570D3FCD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CCCF703A-C822-4D90-8B88-5A763976D4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BE1275DE-44BD-48C6-888C-A53AEF01C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5924F135-B57A-4806-9B18-211B18112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425FCF4C-EC2F-49E3-925A-27A23BACD2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A938E5EF-317F-4B6B-9F5C-7758F1D38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9CA03AB-3DE3-4D81-AC77-CE7CC1A71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8C2A7DB-9637-474A-B7AD-6E0B9D461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3349836-0132-4998-8D77-E00D57094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8CE33C5D-A7D0-4E37-A74D-4A15EAB43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8FE55BC7-0081-4E23-8F88-A98FD0386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4FC97225-E7AB-4955-B319-AE9A81A32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9E3ED0B4-7B9E-4CDA-9ED9-CD3B39AF6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3824EAA2-34A3-4921-BC67-11B9D14B18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0E284271-565A-44AD-A930-79CFFCBE06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C507FC73-B4F9-41B7-8283-5E67CD367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145F91F8-2474-48F3-9A10-1E545244A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F83AA58F-9D37-44A4-93E3-D9F9F1AEC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DE2241D5-289F-4B3D-B68C-B1BDD1E23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AAB4EBEF-DC07-424E-9769-CB21318AD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A9E2DA83-010F-46D6-BE6A-CFB71BDAA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67C783D2-D555-4E2E-8258-D856CB867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856B8DE0-57C0-4427-B848-DFA59BD82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C549A816-CA5B-4488-9AA7-7FB64AAA2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40769C09-5BBF-4BD6-85A8-8745302A7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1916B13D-65CE-4E4B-A7E4-7CF23CCC41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FB132D52-467E-422A-BA6C-427020967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DFE44D51-5661-4120-BFF8-700CC7DFAA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5DAF55D2-05D9-46C9-A862-E56A4EF96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1E7C591E-7306-4DB2-8C75-721FADFF6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2CF91B52-A9E2-44CC-8B46-CC3981F2C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28BA0A8A-066E-49ED-876E-D9E1FFA45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53A35A1F-CF27-4111-921F-7E2B27DA5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F083AA00-5843-4EBD-B008-80F78D59B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8F30E4E1-0F61-49E8-94D6-1672E9E9E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E44F83D5-D78D-4CA3-B812-7760C29D5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C2383CF1-2C0A-4859-9A98-2AF2F516BB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386E7C47-4362-4910-B2C6-4ACDA67D1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0DCB69A2-91BA-43FB-A367-F067C30A9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A2BC599B-F2B7-43EF-A003-949FA08A1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B0998EA0-3CD4-4500-9CDA-455C0DAE7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B7359A45-DD05-444B-88DD-AD080CD77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C8687E43-96D1-4BA2-A4B5-A7B5926E3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EFA27622-6B7B-4729-84D6-636ABB322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5EA20451-4361-453E-AC6C-C67236192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C9A2B331-9415-4379-BE49-AACE4BD49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EC20925F-8CC4-4C72-A44B-7B544083ED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FAA1C8EE-3703-464E-8806-D921B2445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C5451E17-F4EC-4BAA-8E4B-386CD9D6C9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2E41D809-4BDD-4F04-A600-B99385742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510C31B3-D3A7-40CD-B7FD-0160AC689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02E3F8E3-237E-4FC1-AAB9-3ED39CC089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22EEAF0D-7483-45D3-A567-9D7E280DB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3B72D5E8-31BB-4EA3-ACEF-2B2B591C69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C2B8817F-149B-4300-9872-079433CC0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BCB5A8C1-5264-4F26-ABAB-E0B5A96B5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2BA75ECB-F851-45C0-A82A-D1F78B662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B0F18742-D1CE-4B82-BB00-D2F15BDB80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00338ABB-8218-43D1-BCCC-CCE3EE556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BEE1A006-3B29-4AA3-A78C-55D05D451A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472A97DF-012D-4983-99AD-D81CE523B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2D861FA6-602E-402A-AC6F-D234C62AA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9ACBF0F9-63E8-4252-81D6-F9F33B57C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1693A2F3-4A7E-42EF-97B0-C166CFE5E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82371EA-AF9F-4977-BCE0-859534627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2D76AAE0-00C1-41FC-883B-6E9DCB4642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14B53393-C14C-415B-972E-C7D8E79FF2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3A3BC8A1-A4F1-43AF-9512-7401359CA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DE160A11-F55E-40D4-A71D-9D5B97538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8C3321FB-F757-4000-BCE0-54041AC875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59573CED-02F3-4C61-A0D0-625B6BC1B8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B433811E-3ED7-4A83-9522-80C8A0300D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E2E9F37E-A578-43B0-ACD6-C12CD2388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2E296F91-FADB-46F8-B9D8-CD51796F3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2C39FA95-0169-49FD-B02B-9D1E439A9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01EAC62A-4591-441D-954E-3582CB696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658173AB-D446-49C1-AF52-C5C41A2A3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64815411-3936-4E81-9445-F6D905D6F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896186B8-6B42-473D-A65E-2B5EA31DED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9CFE37D8-0E5A-4561-8F72-F4130BE0E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3278A5D8-1725-4202-A5C1-DF6CDA7CE2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12A17E6-CA52-48D3-A096-171165252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6355F6DF-8235-47BE-B737-F1155108D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21228001-602B-4EF4-A165-886F9D481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459D0E6F-CA63-4843-B8A0-15846BDBD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727DD056-DFC8-4D05-AD4F-7F378B12B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7CF5EA4C-7483-4934-BE52-93E6225FB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F875A4C9-C8FB-4E49-B1F7-18EB6A3A28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44425215-7F5D-42F9-9A84-5403FE908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80AD9F56-225D-46E9-8E6E-259FA39CB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E6111C49-DAFB-4411-BFCA-30A757F64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327A5C62-8BFB-471A-A7EE-901D927BA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963C6098-58EC-4ADC-A77B-019A7BD6B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53DD25AE-126C-4DDC-98F0-74A0FAC32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5B779744-CE5F-4E36-B334-79DF66F45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C566ED7A-4008-486A-9579-8EAD8EAD2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9A5C5B32-E193-4B2D-AEF1-E43881C431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F02B5DC-C3ED-4050-BC0E-C05A72CC5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21278A05-95AC-412E-8F0A-0ED941B6E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A3D4CF4B-EED7-4D7F-965B-F994782BC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18B727E4-47D1-4B75-B4BD-745293F94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F3A2C230-5BF7-42DC-AB09-F1E4BD934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5C68C5A2-BDFC-4950-9EE8-40F5BF398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D21EA33B-47B1-4A03-A7B8-7D732E441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2BCC28A5-AE92-487E-A619-F92F39580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813EB4A5-E2F0-4E9C-8B29-08736B1CE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224CF6D2-B143-4576-BA9E-368C2C317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A25B3081-E4B5-4867-A967-F26A85EC1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36ADB69C-B785-4E50-93BE-390E87081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15E38B51-ED05-4A58-A9E0-E7C358F2E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6D8D9A6D-696E-4697-AFB2-E8531ABC2A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AE85AE1A-6CCF-4687-B463-D599DE4E40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54B0D8C3-08B2-468D-ACF2-655542527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A87ADE11-9465-4DA0-A48D-C242085F5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FB01D231-3269-419C-84C0-C84A494B7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65340B69-0D45-4ABF-9E74-4D2C5AC22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D84C521E-80C3-4E87-AFF3-87937E924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D4528888-A7DD-4FBA-8BD5-8E5CD4DD1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A95776A8-917B-4A11-A8B0-AA9D7CC41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E751E33C-DCDB-40FA-A97E-B10681224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5C301268-99E3-4A0E-B913-B95AEDEAA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48EF510A-6912-4627-A304-8599DDB0DA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82D0DB38-C3A1-4B5A-8345-0B5988BCD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1376CADC-5246-4385-AE02-5CEB09E13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BC37B65B-A377-41F5-A32F-FC064DE57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CA7CB503-1F16-4F4B-817D-E84492A46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1B09F79E-F21E-4A9F-852A-BE538056F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BF07F4EC-29B2-4F5D-A80B-416B5A7848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3126C28A-1BE5-4A9C-8B70-73FDF9BE2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28302FD-4986-47E3-ADC4-2CD92DF49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B54158DB-BEAA-4273-8476-963D25F91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18CC1AA-AA2A-45D5-B70F-242234EE2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8911BD07-098C-4009-AB92-F72648ABE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DECB18A4-94D8-44B6-90AA-FAA5BAFFC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CC1E367D-642A-45E3-B3CD-A38CF0750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01EC6B0C-DD17-4AAE-88C5-B99BAFC32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92511983-F55B-456A-A823-1DAF7E841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3E87C5E3-B142-4E8F-AEE4-2FFF8D4D1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5E2255AB-FB1C-4AD1-B07E-1EAA9261D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F4E6D865-4E93-4149-B207-95766AD79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44D52E84-FF17-467D-826E-8F2B76BAC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484B405D-9A22-432B-BEEA-36E8AC4678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A97AF56F-E702-492E-8A8A-009F9231C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4C5CFF5F-A446-4FB3-BE01-6B5249487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A5E5BD46-F7DB-4070-84A2-2EBD903C0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B7DA425B-8007-4A36-B5BC-C83B071D90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DCDA71BE-03CF-432B-A5F9-E0575CD4D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79AE7975-9D21-4EA9-B5CC-FBAD26978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E9AF1DB2-F8B9-42E5-B6C3-B8C3CB5D38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68C8AD7A-CB2E-4E5C-971F-4AD405CDE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B8138493-F0BE-46B0-A602-329B55C3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C7832DDC-E7A6-4E8F-B808-3FED5217C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73B99F87-334D-4EBA-AEBB-9EC71E4F7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FA1CC1A2-B49C-4B75-86D1-3476A3EE7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B254FE57-D2D7-42E9-BB53-76ADF808F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9DD018EC-4FA7-434A-93F7-383B809DE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AFD105-32DF-4349-9D63-EF0389A4C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A57929FA-B6BA-4EC2-BF99-3B76A6C1E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3102A78A-1E5E-44D5-BB97-697B7E985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DA431BE0-CB43-4CCC-BDF8-E37F72E46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2F503A46-6D39-4BCC-9778-7F16CE01B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D74B0AE7-1496-4641-9626-F1E91CB31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52275E18-963D-478C-94B7-98E66B8D1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C14864DD-5B79-4790-950A-970EF7489F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DD4459FF-7904-44D7-AB35-AAAB6FB86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B03AEFDC-B094-4DF6-9CF1-74F1AE334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0B788FE2-1AA0-4555-BF73-FAB16C2DC6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D64F34EB-C864-47F1-A7B2-1B843FDFB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94AD36E4-5B80-4A50-828C-0FCC954E7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F44D388A-6236-4723-A3B0-12EEAA3EB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A21D539B-81E6-4838-8B5B-BA93C0E38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4D07B4D0-5674-4F6E-A821-CB244387B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536BB40E-18FC-454F-815F-52B7D3AEB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5CDC9491-825C-4A8A-9330-B40F7900F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F1D9CDE4-8CDB-4D62-9954-5DB8DAED1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4180AAEF-69CC-4567-9CA0-0FF4DBC1F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63C53C16-5EE4-4A0E-9B03-4C59B36CB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3DB52F9C-384F-417A-AF2D-1F0C2CCE8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8DB224CE-BC2D-4F24-B1DD-640E179E1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1678DF84-8C6C-4D96-BCE3-ED2278BD1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AAF6B52F-2533-4FDD-8BBF-F5D1D1153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B091F597-01DF-42D9-B662-3B021B42C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B04F9B5E-F4FC-4B24-9A9C-F658AB026E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DCDA2447-6FFA-4F2A-956D-D18000060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1E3C77C5-0248-43AF-9F72-E1C09B1A3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4D9EAA39-632C-46B3-87AA-A0C6044F78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394A11BB-B926-445E-8D42-A314B3883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4F01AB86-87B7-4214-955E-9E619175D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4BB921B2-10DF-410D-B333-CBBFF8892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4FFA79FB-D0F2-4269-A234-41106B153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7C3468E5-7670-469E-8219-523DE87B3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11A61060-CB5E-4CBA-B092-2B518A7F1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320</xdr:row>
      <xdr:rowOff>12700</xdr:rowOff>
    </xdr:from>
    <xdr:to>
      <xdr:col>3</xdr:col>
      <xdr:colOff>952500</xdr:colOff>
      <xdr:row>320</xdr:row>
      <xdr:rowOff>950819</xdr:rowOff>
    </xdr:to>
    <xdr:pic>
      <xdr:nvPicPr>
        <xdr:cNvPr id="620" name="Рисунок 619">
          <a:extLst>
            <a:ext uri="{FF2B5EF4-FFF2-40B4-BE49-F238E27FC236}">
              <a16:creationId xmlns:a16="http://schemas.microsoft.com/office/drawing/2014/main" id="{8206ADC8-0B5C-45BC-9D9B-4FDC49B41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1002061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104"/>
      <c r="E1" s="105"/>
      <c r="F1" s="105"/>
      <c r="G1" s="106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45948</v>
      </c>
      <c r="D2" s="107" t="s">
        <v>1</v>
      </c>
      <c r="E2" s="108"/>
      <c r="F2" s="109"/>
      <c r="G2" s="110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5"/>
      <c r="E3" s="96"/>
      <c r="F3" s="96"/>
      <c r="G3" s="97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01" t="s">
        <v>4</v>
      </c>
      <c r="E4" s="102"/>
      <c r="F4" s="103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11" t="s">
        <v>8</v>
      </c>
      <c r="B8" s="11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98" t="s">
        <v>10</v>
      </c>
      <c r="Y9" s="99"/>
      <c r="Z9" s="100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SUM(Z13:Z331)</f>
        <v>0</v>
      </c>
      <c r="AA10" s="73">
        <f t="shared" ref="AA10:AB10" si="0">SUM(AA13:AA331)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1203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1203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1203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1203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1203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1203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1203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1203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1203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1203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1203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1203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1203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1203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1203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1203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1203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1203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1203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1203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1203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1203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1203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1203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1203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1203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1203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1203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1203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1203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1203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1203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1203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1203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1203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1203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1203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1203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1203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1203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1203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1203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1203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487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1203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486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488</v>
      </c>
      <c r="B62" s="77" t="s">
        <v>489</v>
      </c>
      <c r="C62" s="129" t="s">
        <v>490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1203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486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491</v>
      </c>
      <c r="B63" s="77" t="s">
        <v>492</v>
      </c>
      <c r="C63" s="129" t="s">
        <v>493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1203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486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494</v>
      </c>
      <c r="B64" s="77" t="s">
        <v>495</v>
      </c>
      <c r="C64" s="129" t="s">
        <v>496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1203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486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497</v>
      </c>
      <c r="B65" s="77" t="s">
        <v>498</v>
      </c>
      <c r="C65" s="129" t="s">
        <v>499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1203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486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500</v>
      </c>
      <c r="B66" s="77" t="s">
        <v>501</v>
      </c>
      <c r="C66" s="129" t="s">
        <v>502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1203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486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503</v>
      </c>
      <c r="B67" s="77" t="s">
        <v>504</v>
      </c>
      <c r="C67" s="129" t="s">
        <v>505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1203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486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506</v>
      </c>
      <c r="B68" s="77" t="s">
        <v>507</v>
      </c>
      <c r="C68" s="129" t="s">
        <v>502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1203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486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508</v>
      </c>
      <c r="B69" s="77" t="s">
        <v>509</v>
      </c>
      <c r="C69" s="129" t="s">
        <v>502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1203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486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510</v>
      </c>
      <c r="B70" s="77" t="s">
        <v>511</v>
      </c>
      <c r="C70" s="129" t="s">
        <v>502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1203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486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512</v>
      </c>
      <c r="B71" s="77" t="s">
        <v>513</v>
      </c>
      <c r="C71" s="129" t="s">
        <v>514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1203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486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515</v>
      </c>
      <c r="B72" s="77" t="s">
        <v>516</v>
      </c>
      <c r="C72" s="129" t="s">
        <v>517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1203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486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518</v>
      </c>
      <c r="B73" s="77" t="s">
        <v>519</v>
      </c>
      <c r="C73" s="129" t="s">
        <v>520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1203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486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521</v>
      </c>
      <c r="B74" s="77" t="s">
        <v>522</v>
      </c>
      <c r="C74" s="129" t="s">
        <v>502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1203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486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523</v>
      </c>
      <c r="B75" s="77" t="s">
        <v>524</v>
      </c>
      <c r="C75" s="129" t="s">
        <v>502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1203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486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525</v>
      </c>
      <c r="B76" s="77" t="s">
        <v>526</v>
      </c>
      <c r="C76" s="129" t="s">
        <v>502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1203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486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527</v>
      </c>
      <c r="B77" s="77" t="s">
        <v>528</v>
      </c>
      <c r="C77" s="129" t="s">
        <v>529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1203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486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530</v>
      </c>
      <c r="B78" s="77" t="s">
        <v>531</v>
      </c>
      <c r="C78" s="129" t="s">
        <v>532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1203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486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533</v>
      </c>
      <c r="B79" s="77" t="s">
        <v>534</v>
      </c>
      <c r="C79" s="129" t="s">
        <v>535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1203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486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538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1203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539</v>
      </c>
      <c r="B81" s="77" t="s">
        <v>540</v>
      </c>
      <c r="C81" s="129" t="s">
        <v>541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1203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542</v>
      </c>
      <c r="B82" s="77" t="s">
        <v>543</v>
      </c>
      <c r="C82" s="129" t="s">
        <v>544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1203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486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545</v>
      </c>
      <c r="B83" s="77" t="s">
        <v>546</v>
      </c>
      <c r="C83" s="129" t="s">
        <v>547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1203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486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548</v>
      </c>
      <c r="B84" s="77" t="s">
        <v>549</v>
      </c>
      <c r="C84" s="129" t="s">
        <v>551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1203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550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552</v>
      </c>
      <c r="B85" s="77" t="s">
        <v>553</v>
      </c>
      <c r="C85" s="129" t="s">
        <v>551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1203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550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554</v>
      </c>
      <c r="B86" s="77" t="s">
        <v>555</v>
      </c>
      <c r="C86" s="129" t="s">
        <v>556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1203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550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557</v>
      </c>
      <c r="B87" s="77" t="s">
        <v>558</v>
      </c>
      <c r="C87" s="129" t="s">
        <v>556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1203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550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559</v>
      </c>
      <c r="B88" s="77" t="s">
        <v>560</v>
      </c>
      <c r="C88" s="129" t="s">
        <v>561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1203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550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562</v>
      </c>
      <c r="B89" s="77" t="s">
        <v>563</v>
      </c>
      <c r="C89" s="129" t="s">
        <v>561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1203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550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564</v>
      </c>
      <c r="B90" s="77" t="s">
        <v>565</v>
      </c>
      <c r="C90" s="129" t="s">
        <v>566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1203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550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567</v>
      </c>
      <c r="B91" s="77" t="s">
        <v>568</v>
      </c>
      <c r="C91" s="129" t="s">
        <v>566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1203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550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569</v>
      </c>
      <c r="B92" s="77" t="s">
        <v>570</v>
      </c>
      <c r="C92" s="129" t="s">
        <v>571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1203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550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572</v>
      </c>
      <c r="B93" s="77" t="s">
        <v>573</v>
      </c>
      <c r="C93" s="129" t="s">
        <v>571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1203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550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574</v>
      </c>
      <c r="B94" s="77" t="s">
        <v>575</v>
      </c>
      <c r="C94" s="129" t="s">
        <v>576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1203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550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577</v>
      </c>
      <c r="B95" s="77" t="s">
        <v>578</v>
      </c>
      <c r="C95" s="129" t="s">
        <v>576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1203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550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579</v>
      </c>
      <c r="B96" s="77" t="s">
        <v>580</v>
      </c>
      <c r="C96" s="129" t="s">
        <v>581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1203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550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582</v>
      </c>
      <c r="B97" s="77" t="s">
        <v>583</v>
      </c>
      <c r="C97" s="129" t="s">
        <v>581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1203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550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584</v>
      </c>
      <c r="B98" s="77" t="s">
        <v>585</v>
      </c>
      <c r="C98" s="129" t="s">
        <v>587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1203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586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588</v>
      </c>
      <c r="B99" s="77" t="s">
        <v>589</v>
      </c>
      <c r="C99" s="129" t="s">
        <v>590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1203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586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591</v>
      </c>
      <c r="B100" s="77" t="s">
        <v>592</v>
      </c>
      <c r="C100" s="129" t="s">
        <v>593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1203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586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594</v>
      </c>
      <c r="B101" s="77" t="s">
        <v>595</v>
      </c>
      <c r="C101" s="129" t="s">
        <v>596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1203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586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597</v>
      </c>
      <c r="B102" s="77" t="s">
        <v>598</v>
      </c>
      <c r="C102" s="129" t="s">
        <v>601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1203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599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1203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599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607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1203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599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608</v>
      </c>
      <c r="B105" s="77" t="s">
        <v>609</v>
      </c>
      <c r="C105" s="129" t="s">
        <v>610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1203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599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613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1203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599</v>
      </c>
      <c r="S106" s="83" t="s">
        <v>600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614</v>
      </c>
      <c r="B107" s="77" t="s">
        <v>615</v>
      </c>
      <c r="C107" s="129" t="s">
        <v>613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1203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599</v>
      </c>
      <c r="S107" s="83" t="s">
        <v>600</v>
      </c>
      <c r="T107" s="83"/>
      <c r="U107" s="79" t="s">
        <v>616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620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1203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599</v>
      </c>
      <c r="S108" s="83" t="s">
        <v>619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621</v>
      </c>
      <c r="B109" s="77" t="s">
        <v>622</v>
      </c>
      <c r="C109" s="129" t="s">
        <v>623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1203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599</v>
      </c>
      <c r="S109" s="83" t="s">
        <v>619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624</v>
      </c>
      <c r="B110" s="77" t="s">
        <v>625</v>
      </c>
      <c r="C110" s="129" t="s">
        <v>626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1203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599</v>
      </c>
      <c r="S110" s="83" t="s">
        <v>619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627</v>
      </c>
      <c r="B111" s="77" t="s">
        <v>628</v>
      </c>
      <c r="C111" s="129" t="s">
        <v>626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1203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599</v>
      </c>
      <c r="S111" s="83" t="s">
        <v>619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632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1203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599</v>
      </c>
      <c r="S112" s="83" t="s">
        <v>631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633</v>
      </c>
      <c r="B113" s="77" t="s">
        <v>634</v>
      </c>
      <c r="C113" s="129" t="s">
        <v>632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1203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599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635</v>
      </c>
      <c r="B114" s="77" t="s">
        <v>636</v>
      </c>
      <c r="C114" s="129" t="s">
        <v>637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1203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599</v>
      </c>
      <c r="S114" s="83" t="s">
        <v>631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638</v>
      </c>
      <c r="B115" s="77" t="s">
        <v>639</v>
      </c>
      <c r="C115" s="129" t="s">
        <v>640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1203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599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641</v>
      </c>
      <c r="B116" s="77" t="s">
        <v>642</v>
      </c>
      <c r="C116" s="129" t="s">
        <v>643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1203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599</v>
      </c>
      <c r="S116" s="83" t="s">
        <v>631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644</v>
      </c>
      <c r="B117" s="77" t="s">
        <v>645</v>
      </c>
      <c r="C117" s="129" t="s">
        <v>643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1203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599</v>
      </c>
      <c r="S117" s="83" t="s">
        <v>631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646</v>
      </c>
      <c r="B118" s="77" t="s">
        <v>647</v>
      </c>
      <c r="C118" s="129" t="s">
        <v>648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1203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599</v>
      </c>
      <c r="S118" s="83" t="s">
        <v>631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649</v>
      </c>
      <c r="B119" s="77" t="s">
        <v>650</v>
      </c>
      <c r="C119" s="129" t="s">
        <v>648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1203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599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1203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599</v>
      </c>
      <c r="S120" s="83" t="s">
        <v>653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1203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599</v>
      </c>
      <c r="S121" s="83" t="s">
        <v>653</v>
      </c>
      <c r="T121" s="83"/>
      <c r="U121" s="79" t="s">
        <v>40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1203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599</v>
      </c>
      <c r="S122" s="83" t="s">
        <v>653</v>
      </c>
      <c r="T122" s="83"/>
      <c r="U122" s="79" t="s">
        <v>660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661</v>
      </c>
      <c r="B123" s="77" t="s">
        <v>662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1203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599</v>
      </c>
      <c r="S123" s="83" t="s">
        <v>653</v>
      </c>
      <c r="T123" s="83"/>
      <c r="U123" s="79" t="s">
        <v>660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663</v>
      </c>
      <c r="B124" s="77" t="s">
        <v>664</v>
      </c>
      <c r="C124" s="129" t="s">
        <v>665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1203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599</v>
      </c>
      <c r="S124" s="83" t="s">
        <v>653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666</v>
      </c>
      <c r="B125" s="77" t="s">
        <v>667</v>
      </c>
      <c r="C125" s="129" t="s">
        <v>668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1203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599</v>
      </c>
      <c r="S125" s="83" t="s">
        <v>653</v>
      </c>
      <c r="T125" s="83"/>
      <c r="U125" s="79" t="s">
        <v>660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669</v>
      </c>
      <c r="B126" s="77" t="s">
        <v>670</v>
      </c>
      <c r="C126" s="129" t="s">
        <v>668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1203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599</v>
      </c>
      <c r="S126" s="83" t="s">
        <v>653</v>
      </c>
      <c r="T126" s="83"/>
      <c r="U126" s="79" t="s">
        <v>660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671</v>
      </c>
      <c r="B127" s="77" t="s">
        <v>672</v>
      </c>
      <c r="C127" s="129" t="s">
        <v>673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1203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599</v>
      </c>
      <c r="S127" s="83" t="s">
        <v>653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674</v>
      </c>
      <c r="B128" s="77" t="s">
        <v>675</v>
      </c>
      <c r="C128" s="129" t="s">
        <v>676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1203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599</v>
      </c>
      <c r="S128" s="83" t="s">
        <v>653</v>
      </c>
      <c r="T128" s="83"/>
      <c r="U128" s="79" t="s">
        <v>660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677</v>
      </c>
      <c r="B129" s="77" t="s">
        <v>678</v>
      </c>
      <c r="C129" s="129" t="s">
        <v>679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1203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599</v>
      </c>
      <c r="S129" s="83" t="s">
        <v>653</v>
      </c>
      <c r="T129" s="83"/>
      <c r="U129" s="79" t="s">
        <v>660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680</v>
      </c>
      <c r="B130" s="77" t="s">
        <v>681</v>
      </c>
      <c r="C130" s="129" t="s">
        <v>682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1203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599</v>
      </c>
      <c r="S130" s="83" t="s">
        <v>653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683</v>
      </c>
      <c r="B131" s="77" t="s">
        <v>684</v>
      </c>
      <c r="C131" s="129" t="s">
        <v>654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1203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599</v>
      </c>
      <c r="S131" s="83" t="s">
        <v>653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685</v>
      </c>
      <c r="B132" s="77" t="s">
        <v>686</v>
      </c>
      <c r="C132" s="129" t="s">
        <v>687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1203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599</v>
      </c>
      <c r="S132" s="83" t="s">
        <v>653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688</v>
      </c>
      <c r="B133" s="77" t="s">
        <v>689</v>
      </c>
      <c r="C133" s="129" t="s">
        <v>668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1203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599</v>
      </c>
      <c r="S133" s="83" t="s">
        <v>653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690</v>
      </c>
      <c r="B134" s="77" t="s">
        <v>691</v>
      </c>
      <c r="C134" s="129" t="s">
        <v>665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1203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599</v>
      </c>
      <c r="S134" s="83" t="s">
        <v>653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692</v>
      </c>
      <c r="B135" s="77" t="s">
        <v>693</v>
      </c>
      <c r="C135" s="129" t="s">
        <v>654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1203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599</v>
      </c>
      <c r="S135" s="83" t="s">
        <v>653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694</v>
      </c>
      <c r="B136" s="77" t="s">
        <v>695</v>
      </c>
      <c r="C136" s="129" t="s">
        <v>687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1203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599</v>
      </c>
      <c r="S136" s="83" t="s">
        <v>653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696</v>
      </c>
      <c r="B137" s="77" t="s">
        <v>697</v>
      </c>
      <c r="C137" s="129" t="s">
        <v>698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1203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599</v>
      </c>
      <c r="S137" s="83" t="s">
        <v>653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699</v>
      </c>
      <c r="B138" s="77" t="s">
        <v>700</v>
      </c>
      <c r="C138" s="129" t="s">
        <v>654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1203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599</v>
      </c>
      <c r="S138" s="83" t="s">
        <v>653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701</v>
      </c>
      <c r="B139" s="77" t="s">
        <v>702</v>
      </c>
      <c r="C139" s="129" t="s">
        <v>687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1203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599</v>
      </c>
      <c r="S139" s="83" t="s">
        <v>653</v>
      </c>
      <c r="T139" s="83"/>
      <c r="U139" s="79" t="s">
        <v>660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703</v>
      </c>
      <c r="B140" s="77" t="s">
        <v>704</v>
      </c>
      <c r="C140" s="129" t="s">
        <v>668</v>
      </c>
      <c r="D140" s="128"/>
      <c r="E140" s="78"/>
      <c r="F140" s="79" t="s">
        <v>39</v>
      </c>
      <c r="G140" s="80">
        <v>16435.23</v>
      </c>
      <c r="H140" s="80">
        <v>13696.03</v>
      </c>
      <c r="I140" s="80">
        <f t="shared" si="8"/>
        <v>10518.547199999999</v>
      </c>
      <c r="J140" s="80">
        <f t="shared" si="9"/>
        <v>12326.422500000001</v>
      </c>
      <c r="K140" s="81">
        <f t="shared" si="10"/>
        <v>10518.547199999999</v>
      </c>
      <c r="L140" s="81">
        <f t="shared" si="11"/>
        <v>8765.4592000000011</v>
      </c>
      <c r="M140" s="80" t="s">
        <v>1203</v>
      </c>
      <c r="N140" s="82">
        <v>3</v>
      </c>
      <c r="O140" s="82">
        <v>1</v>
      </c>
      <c r="P140" s="82">
        <v>3</v>
      </c>
      <c r="Q140" s="83" t="s">
        <v>348</v>
      </c>
      <c r="R140" s="83" t="s">
        <v>599</v>
      </c>
      <c r="S140" s="83" t="s">
        <v>653</v>
      </c>
      <c r="T140" s="83"/>
      <c r="U140" s="79" t="s">
        <v>660</v>
      </c>
      <c r="V140" s="79" t="s">
        <v>351</v>
      </c>
      <c r="W140" s="84"/>
      <c r="X140" s="85">
        <v>2.8</v>
      </c>
      <c r="Y140" s="86">
        <v>1.9470999999999999E-2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705</v>
      </c>
      <c r="B141" s="77" t="s">
        <v>706</v>
      </c>
      <c r="C141" s="129" t="s">
        <v>665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1203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599</v>
      </c>
      <c r="S141" s="83" t="s">
        <v>653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707</v>
      </c>
      <c r="B142" s="77" t="s">
        <v>708</v>
      </c>
      <c r="C142" s="129" t="s">
        <v>665</v>
      </c>
      <c r="D142" s="128"/>
      <c r="E142" s="78"/>
      <c r="F142" s="79" t="s">
        <v>39</v>
      </c>
      <c r="G142" s="80">
        <v>6634.26</v>
      </c>
      <c r="H142" s="80">
        <v>5528.55</v>
      </c>
      <c r="I142" s="80">
        <f t="shared" ref="I142:I205" si="15">G142-(36 *G142/100)</f>
        <v>4245.9264000000003</v>
      </c>
      <c r="J142" s="80">
        <f t="shared" ref="J142:J205" si="16">G142-(25 *G142/100)</f>
        <v>4975.6949999999997</v>
      </c>
      <c r="K142" s="81">
        <f t="shared" ref="K142:K205" si="17">IF(G142="","",G142*(1-$G$4))</f>
        <v>4245.9264000000003</v>
      </c>
      <c r="L142" s="81">
        <f t="shared" ref="L142:L205" si="18">IF(H142="","",H142*(1-$G$4))</f>
        <v>3538.2720000000004</v>
      </c>
      <c r="M142" s="80" t="s">
        <v>1203</v>
      </c>
      <c r="N142" s="82">
        <v>1</v>
      </c>
      <c r="O142" s="82">
        <v>1</v>
      </c>
      <c r="P142" s="82">
        <v>5</v>
      </c>
      <c r="Q142" s="83" t="s">
        <v>348</v>
      </c>
      <c r="R142" s="83" t="s">
        <v>599</v>
      </c>
      <c r="S142" s="83" t="s">
        <v>653</v>
      </c>
      <c r="T142" s="83"/>
      <c r="U142" s="79" t="s">
        <v>40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709</v>
      </c>
      <c r="B143" s="77" t="s">
        <v>710</v>
      </c>
      <c r="C143" s="129" t="s">
        <v>679</v>
      </c>
      <c r="D143" s="128"/>
      <c r="E143" s="78"/>
      <c r="F143" s="79" t="s">
        <v>39</v>
      </c>
      <c r="G143" s="80">
        <v>13902.99</v>
      </c>
      <c r="H143" s="80">
        <v>11585.83</v>
      </c>
      <c r="I143" s="80">
        <f t="shared" si="15"/>
        <v>8897.9135999999999</v>
      </c>
      <c r="J143" s="80">
        <f t="shared" si="16"/>
        <v>10427.2425</v>
      </c>
      <c r="K143" s="81">
        <f t="shared" si="17"/>
        <v>8897.9135999999999</v>
      </c>
      <c r="L143" s="81">
        <f t="shared" si="18"/>
        <v>7414.9312</v>
      </c>
      <c r="M143" s="80" t="s">
        <v>1203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599</v>
      </c>
      <c r="S143" s="83" t="s">
        <v>653</v>
      </c>
      <c r="T143" s="83"/>
      <c r="U143" s="79" t="s">
        <v>660</v>
      </c>
      <c r="V143" s="79" t="s">
        <v>351</v>
      </c>
      <c r="W143" s="84"/>
      <c r="X143" s="85">
        <v>4.5999999999999996</v>
      </c>
      <c r="Y143" s="86">
        <v>1.947138E-2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711</v>
      </c>
      <c r="B144" s="77" t="s">
        <v>712</v>
      </c>
      <c r="C144" s="129" t="s">
        <v>654</v>
      </c>
      <c r="D144" s="128"/>
      <c r="E144" s="78"/>
      <c r="F144" s="79" t="s">
        <v>39</v>
      </c>
      <c r="G144" s="80">
        <v>7424.07</v>
      </c>
      <c r="H144" s="80">
        <v>6186.73</v>
      </c>
      <c r="I144" s="80">
        <f t="shared" si="15"/>
        <v>4751.4047999999993</v>
      </c>
      <c r="J144" s="80">
        <f t="shared" si="16"/>
        <v>5568.0524999999998</v>
      </c>
      <c r="K144" s="81">
        <f t="shared" si="17"/>
        <v>4751.4048000000003</v>
      </c>
      <c r="L144" s="81">
        <f t="shared" si="18"/>
        <v>3959.5072</v>
      </c>
      <c r="M144" s="80" t="s">
        <v>1203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599</v>
      </c>
      <c r="S144" s="83" t="s">
        <v>653</v>
      </c>
      <c r="T144" s="83"/>
      <c r="U144" s="79" t="s">
        <v>660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713</v>
      </c>
      <c r="B145" s="77" t="s">
        <v>714</v>
      </c>
      <c r="C145" s="129" t="s">
        <v>654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1203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599</v>
      </c>
      <c r="S145" s="83" t="s">
        <v>653</v>
      </c>
      <c r="T145" s="83"/>
      <c r="U145" s="79" t="s">
        <v>660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715</v>
      </c>
      <c r="B146" s="77" t="s">
        <v>716</v>
      </c>
      <c r="C146" s="129" t="s">
        <v>654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1203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599</v>
      </c>
      <c r="S146" s="83" t="s">
        <v>653</v>
      </c>
      <c r="T146" s="83"/>
      <c r="U146" s="79" t="s">
        <v>660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654</v>
      </c>
      <c r="D147" s="128"/>
      <c r="E147" s="78"/>
      <c r="F147" s="79" t="s">
        <v>39</v>
      </c>
      <c r="G147" s="80">
        <v>7278.5</v>
      </c>
      <c r="H147" s="80">
        <v>6065.42</v>
      </c>
      <c r="I147" s="80">
        <f t="shared" si="15"/>
        <v>4658.24</v>
      </c>
      <c r="J147" s="80">
        <f t="shared" si="16"/>
        <v>5458.875</v>
      </c>
      <c r="K147" s="81">
        <f t="shared" si="17"/>
        <v>4658.24</v>
      </c>
      <c r="L147" s="81">
        <f t="shared" si="18"/>
        <v>3881.8688000000002</v>
      </c>
      <c r="M147" s="80" t="s">
        <v>1203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599</v>
      </c>
      <c r="S147" s="83" t="s">
        <v>653</v>
      </c>
      <c r="T147" s="83"/>
      <c r="U147" s="79" t="s">
        <v>660</v>
      </c>
      <c r="V147" s="79" t="s">
        <v>351</v>
      </c>
      <c r="W147" s="84"/>
      <c r="X147" s="85">
        <v>2.4</v>
      </c>
      <c r="Y147" s="86">
        <v>1.4161E-2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654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1203</v>
      </c>
      <c r="N148" s="82">
        <v>1</v>
      </c>
      <c r="O148" s="82">
        <v>1</v>
      </c>
      <c r="P148" s="82">
        <v>5</v>
      </c>
      <c r="Q148" s="83" t="s">
        <v>348</v>
      </c>
      <c r="R148" s="83" t="s">
        <v>599</v>
      </c>
      <c r="S148" s="83" t="s">
        <v>653</v>
      </c>
      <c r="T148" s="83"/>
      <c r="U148" s="79" t="s">
        <v>660</v>
      </c>
      <c r="V148" s="79" t="s">
        <v>351</v>
      </c>
      <c r="W148" s="84"/>
      <c r="X148" s="85">
        <v>2.2949999999999999</v>
      </c>
      <c r="Y148" s="86">
        <v>1.507E-2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654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1203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599</v>
      </c>
      <c r="S149" s="83" t="s">
        <v>653</v>
      </c>
      <c r="T149" s="83"/>
      <c r="U149" s="79" t="s">
        <v>660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654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1203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599</v>
      </c>
      <c r="S150" s="83" t="s">
        <v>653</v>
      </c>
      <c r="T150" s="83"/>
      <c r="U150" s="79" t="s">
        <v>660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725</v>
      </c>
      <c r="B151" s="77" t="s">
        <v>726</v>
      </c>
      <c r="C151" s="129" t="s">
        <v>654</v>
      </c>
      <c r="D151" s="128"/>
      <c r="E151" s="78"/>
      <c r="F151" s="79" t="s">
        <v>39</v>
      </c>
      <c r="G151" s="80">
        <v>6792.24</v>
      </c>
      <c r="H151" s="80">
        <v>5660.2</v>
      </c>
      <c r="I151" s="80">
        <f t="shared" si="15"/>
        <v>4347.0335999999998</v>
      </c>
      <c r="J151" s="80">
        <f t="shared" si="16"/>
        <v>5094.18</v>
      </c>
      <c r="K151" s="81">
        <f t="shared" si="17"/>
        <v>4347.0335999999998</v>
      </c>
      <c r="L151" s="81">
        <f t="shared" si="18"/>
        <v>3622.5279999999998</v>
      </c>
      <c r="M151" s="80" t="s">
        <v>1203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599</v>
      </c>
      <c r="S151" s="83" t="s">
        <v>653</v>
      </c>
      <c r="T151" s="83"/>
      <c r="U151" s="79" t="s">
        <v>660</v>
      </c>
      <c r="V151" s="79" t="s">
        <v>351</v>
      </c>
      <c r="W151" s="84"/>
      <c r="X151" s="85">
        <v>2.2999999999999998</v>
      </c>
      <c r="Y151" s="86">
        <v>1.3924000000000001E-2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6634.26</v>
      </c>
      <c r="H152" s="80">
        <v>5528.55</v>
      </c>
      <c r="I152" s="80">
        <f t="shared" si="15"/>
        <v>4245.9264000000003</v>
      </c>
      <c r="J152" s="80">
        <f t="shared" si="16"/>
        <v>4975.6949999999997</v>
      </c>
      <c r="K152" s="81">
        <f t="shared" si="17"/>
        <v>4245.9264000000003</v>
      </c>
      <c r="L152" s="81">
        <f t="shared" si="18"/>
        <v>3538.2720000000004</v>
      </c>
      <c r="M152" s="80" t="s">
        <v>1203</v>
      </c>
      <c r="N152" s="82">
        <v>1</v>
      </c>
      <c r="O152" s="82">
        <v>1</v>
      </c>
      <c r="P152" s="82">
        <v>5</v>
      </c>
      <c r="Q152" s="83" t="s">
        <v>348</v>
      </c>
      <c r="R152" s="83" t="s">
        <v>599</v>
      </c>
      <c r="S152" s="83" t="s">
        <v>653</v>
      </c>
      <c r="T152" s="83"/>
      <c r="U152" s="79" t="s">
        <v>40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732</v>
      </c>
      <c r="D153" s="128"/>
      <c r="E153" s="78"/>
      <c r="F153" s="79" t="s">
        <v>39</v>
      </c>
      <c r="G153" s="80">
        <v>11695.77</v>
      </c>
      <c r="H153" s="80">
        <v>9746.48</v>
      </c>
      <c r="I153" s="80">
        <f t="shared" si="15"/>
        <v>7485.2928000000002</v>
      </c>
      <c r="J153" s="80">
        <f t="shared" si="16"/>
        <v>8771.8274999999994</v>
      </c>
      <c r="K153" s="81">
        <f t="shared" si="17"/>
        <v>7485.2928000000002</v>
      </c>
      <c r="L153" s="81">
        <f t="shared" si="18"/>
        <v>6237.7471999999998</v>
      </c>
      <c r="M153" s="80" t="s">
        <v>1203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599</v>
      </c>
      <c r="S153" s="83" t="s">
        <v>653</v>
      </c>
      <c r="T153" s="83"/>
      <c r="U153" s="79" t="s">
        <v>660</v>
      </c>
      <c r="V153" s="79" t="s">
        <v>351</v>
      </c>
      <c r="W153" s="84"/>
      <c r="X153" s="85">
        <v>2.2999999999999998</v>
      </c>
      <c r="Y153" s="86">
        <v>8.6040000000000005E-2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733</v>
      </c>
      <c r="B154" s="77" t="s">
        <v>734</v>
      </c>
      <c r="C154" s="129" t="s">
        <v>732</v>
      </c>
      <c r="D154" s="128"/>
      <c r="E154" s="78"/>
      <c r="F154" s="79" t="s">
        <v>39</v>
      </c>
      <c r="G154" s="80">
        <v>7751.46</v>
      </c>
      <c r="H154" s="80">
        <v>6459.55</v>
      </c>
      <c r="I154" s="80">
        <f t="shared" si="15"/>
        <v>4960.9344000000001</v>
      </c>
      <c r="J154" s="80">
        <f t="shared" si="16"/>
        <v>5813.5950000000003</v>
      </c>
      <c r="K154" s="81">
        <f t="shared" si="17"/>
        <v>4960.9344000000001</v>
      </c>
      <c r="L154" s="81">
        <f t="shared" si="18"/>
        <v>4134.1120000000001</v>
      </c>
      <c r="M154" s="80" t="s">
        <v>1203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599</v>
      </c>
      <c r="S154" s="83" t="s">
        <v>653</v>
      </c>
      <c r="T154" s="83"/>
      <c r="U154" s="79" t="s">
        <v>660</v>
      </c>
      <c r="V154" s="79" t="s">
        <v>351</v>
      </c>
      <c r="W154" s="84"/>
      <c r="X154" s="85">
        <v>2.4</v>
      </c>
      <c r="Y154" s="86">
        <v>1.1831E-2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729</v>
      </c>
      <c r="D155" s="128"/>
      <c r="E155" s="78"/>
      <c r="F155" s="79" t="s">
        <v>39</v>
      </c>
      <c r="G155" s="80">
        <v>6504.18</v>
      </c>
      <c r="H155" s="80">
        <v>5420.15</v>
      </c>
      <c r="I155" s="80">
        <f t="shared" si="15"/>
        <v>4162.6751999999997</v>
      </c>
      <c r="J155" s="80">
        <f t="shared" si="16"/>
        <v>4878.1350000000002</v>
      </c>
      <c r="K155" s="81">
        <f t="shared" si="17"/>
        <v>4162.6752000000006</v>
      </c>
      <c r="L155" s="81">
        <f t="shared" si="18"/>
        <v>3468.8959999999997</v>
      </c>
      <c r="M155" s="80" t="s">
        <v>1203</v>
      </c>
      <c r="N155" s="82">
        <v>5</v>
      </c>
      <c r="O155" s="82">
        <v>1</v>
      </c>
      <c r="P155" s="82">
        <v>5</v>
      </c>
      <c r="Q155" s="83" t="s">
        <v>348</v>
      </c>
      <c r="R155" s="83" t="s">
        <v>599</v>
      </c>
      <c r="S155" s="83" t="s">
        <v>653</v>
      </c>
      <c r="T155" s="83"/>
      <c r="U155" s="79" t="s">
        <v>660</v>
      </c>
      <c r="V155" s="79" t="s">
        <v>351</v>
      </c>
      <c r="W155" s="84"/>
      <c r="X155" s="85">
        <v>1.9</v>
      </c>
      <c r="Y155" s="86">
        <v>8.6040000000000005E-3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5212.63</v>
      </c>
      <c r="H156" s="80">
        <v>4343.8599999999997</v>
      </c>
      <c r="I156" s="80">
        <f t="shared" si="15"/>
        <v>3336.0832</v>
      </c>
      <c r="J156" s="80">
        <f t="shared" si="16"/>
        <v>3909.4724999999999</v>
      </c>
      <c r="K156" s="81">
        <f t="shared" si="17"/>
        <v>3336.0832</v>
      </c>
      <c r="L156" s="81">
        <f t="shared" si="18"/>
        <v>2780.0704000000001</v>
      </c>
      <c r="M156" s="80" t="s">
        <v>1203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599</v>
      </c>
      <c r="S156" s="83" t="s">
        <v>653</v>
      </c>
      <c r="T156" s="83"/>
      <c r="U156" s="79" t="s">
        <v>660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739</v>
      </c>
      <c r="D157" s="128"/>
      <c r="E157" s="78"/>
      <c r="F157" s="79" t="s">
        <v>39</v>
      </c>
      <c r="G157" s="80">
        <v>5110.42</v>
      </c>
      <c r="H157" s="80">
        <v>4258.68</v>
      </c>
      <c r="I157" s="80">
        <f t="shared" si="15"/>
        <v>3270.6688000000004</v>
      </c>
      <c r="J157" s="80">
        <f t="shared" si="16"/>
        <v>3832.8150000000001</v>
      </c>
      <c r="K157" s="81">
        <f t="shared" si="17"/>
        <v>3270.6687999999999</v>
      </c>
      <c r="L157" s="81">
        <f t="shared" si="18"/>
        <v>2725.5552000000002</v>
      </c>
      <c r="M157" s="80" t="s">
        <v>1203</v>
      </c>
      <c r="N157" s="82">
        <v>10</v>
      </c>
      <c r="O157" s="82">
        <v>1</v>
      </c>
      <c r="P157" s="82">
        <v>10</v>
      </c>
      <c r="Q157" s="83" t="s">
        <v>348</v>
      </c>
      <c r="R157" s="83" t="s">
        <v>599</v>
      </c>
      <c r="S157" s="83" t="s">
        <v>653</v>
      </c>
      <c r="T157" s="83"/>
      <c r="U157" s="79" t="s">
        <v>660</v>
      </c>
      <c r="V157" s="79" t="s">
        <v>351</v>
      </c>
      <c r="W157" s="84"/>
      <c r="X157" s="85">
        <v>1</v>
      </c>
      <c r="Y157" s="86">
        <v>4.2839999999999996E-3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744</v>
      </c>
      <c r="D158" s="128"/>
      <c r="E158" s="78"/>
      <c r="F158" s="79" t="s">
        <v>39</v>
      </c>
      <c r="G158" s="80">
        <v>6272.49</v>
      </c>
      <c r="H158" s="80">
        <v>5227.08</v>
      </c>
      <c r="I158" s="80">
        <f t="shared" si="15"/>
        <v>4014.3935999999999</v>
      </c>
      <c r="J158" s="80">
        <f t="shared" si="16"/>
        <v>4704.3675000000003</v>
      </c>
      <c r="K158" s="81">
        <f t="shared" si="17"/>
        <v>4014.3935999999999</v>
      </c>
      <c r="L158" s="81">
        <f t="shared" si="18"/>
        <v>3345.3312000000001</v>
      </c>
      <c r="M158" s="80" t="s">
        <v>1203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599</v>
      </c>
      <c r="S158" s="83" t="s">
        <v>653</v>
      </c>
      <c r="T158" s="83"/>
      <c r="U158" s="79" t="s">
        <v>660</v>
      </c>
      <c r="V158" s="79" t="s">
        <v>351</v>
      </c>
      <c r="W158" s="84"/>
      <c r="X158" s="85">
        <v>1.4</v>
      </c>
      <c r="Y158" s="86">
        <v>7.0805E-3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745</v>
      </c>
      <c r="B159" s="77" t="s">
        <v>746</v>
      </c>
      <c r="C159" s="129" t="s">
        <v>679</v>
      </c>
      <c r="D159" s="128"/>
      <c r="E159" s="78"/>
      <c r="F159" s="79" t="s">
        <v>39</v>
      </c>
      <c r="G159" s="80">
        <v>10113.4</v>
      </c>
      <c r="H159" s="80">
        <v>8427.83</v>
      </c>
      <c r="I159" s="80">
        <f t="shared" si="15"/>
        <v>6472.576</v>
      </c>
      <c r="J159" s="80">
        <f t="shared" si="16"/>
        <v>7585.0499999999993</v>
      </c>
      <c r="K159" s="81">
        <f t="shared" si="17"/>
        <v>6472.576</v>
      </c>
      <c r="L159" s="81">
        <f t="shared" si="18"/>
        <v>5393.8112000000001</v>
      </c>
      <c r="M159" s="80" t="s">
        <v>1203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599</v>
      </c>
      <c r="S159" s="83" t="s">
        <v>653</v>
      </c>
      <c r="T159" s="83"/>
      <c r="U159" s="79" t="s">
        <v>660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747</v>
      </c>
      <c r="B160" s="77" t="s">
        <v>748</v>
      </c>
      <c r="C160" s="129" t="s">
        <v>749</v>
      </c>
      <c r="D160" s="128"/>
      <c r="E160" s="78"/>
      <c r="F160" s="79" t="s">
        <v>39</v>
      </c>
      <c r="G160" s="80">
        <v>9319.57</v>
      </c>
      <c r="H160" s="80">
        <v>7766.31</v>
      </c>
      <c r="I160" s="80">
        <f t="shared" si="15"/>
        <v>5964.5247999999992</v>
      </c>
      <c r="J160" s="80">
        <f t="shared" si="16"/>
        <v>6989.6774999999998</v>
      </c>
      <c r="K160" s="81">
        <f t="shared" si="17"/>
        <v>5964.5248000000001</v>
      </c>
      <c r="L160" s="81">
        <f t="shared" si="18"/>
        <v>4970.4384</v>
      </c>
      <c r="M160" s="80" t="s">
        <v>1203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599</v>
      </c>
      <c r="S160" s="83" t="s">
        <v>653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753</v>
      </c>
      <c r="D161" s="128"/>
      <c r="E161" s="78"/>
      <c r="F161" s="79" t="s">
        <v>39</v>
      </c>
      <c r="G161" s="80">
        <v>2958</v>
      </c>
      <c r="H161" s="80">
        <v>2465</v>
      </c>
      <c r="I161" s="80">
        <f t="shared" si="15"/>
        <v>1893.12</v>
      </c>
      <c r="J161" s="80">
        <f t="shared" si="16"/>
        <v>2218.5</v>
      </c>
      <c r="K161" s="81">
        <f t="shared" si="17"/>
        <v>1893.1200000000001</v>
      </c>
      <c r="L161" s="81">
        <f t="shared" si="18"/>
        <v>1577.6000000000001</v>
      </c>
      <c r="M161" s="80" t="s">
        <v>1203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599</v>
      </c>
      <c r="S161" s="83" t="s">
        <v>752</v>
      </c>
      <c r="T161" s="83"/>
      <c r="U161" s="79" t="s">
        <v>660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754</v>
      </c>
      <c r="B162" s="77" t="s">
        <v>755</v>
      </c>
      <c r="C162" s="129" t="s">
        <v>756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1203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599</v>
      </c>
      <c r="S162" s="83" t="s">
        <v>752</v>
      </c>
      <c r="T162" s="83"/>
      <c r="U162" s="79" t="s">
        <v>660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761</v>
      </c>
      <c r="D163" s="128"/>
      <c r="E163" s="78"/>
      <c r="F163" s="79" t="s">
        <v>759</v>
      </c>
      <c r="G163" s="80">
        <v>381.7</v>
      </c>
      <c r="H163" s="80">
        <v>318.08</v>
      </c>
      <c r="I163" s="80">
        <f t="shared" si="15"/>
        <v>244.28800000000001</v>
      </c>
      <c r="J163" s="80">
        <f t="shared" si="16"/>
        <v>286.27499999999998</v>
      </c>
      <c r="K163" s="81">
        <f t="shared" si="17"/>
        <v>244.28800000000001</v>
      </c>
      <c r="L163" s="81">
        <f t="shared" si="18"/>
        <v>203.5712</v>
      </c>
      <c r="M163" s="80" t="s">
        <v>1203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599</v>
      </c>
      <c r="S163" s="83" t="s">
        <v>752</v>
      </c>
      <c r="T163" s="83"/>
      <c r="U163" s="79" t="s">
        <v>660</v>
      </c>
      <c r="V163" s="79" t="s">
        <v>760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762</v>
      </c>
      <c r="B164" s="77" t="s">
        <v>763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1203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764</v>
      </c>
      <c r="S164" s="83" t="s">
        <v>765</v>
      </c>
      <c r="T164" s="83"/>
      <c r="U164" s="79" t="s">
        <v>616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1203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764</v>
      </c>
      <c r="S165" s="83" t="s">
        <v>765</v>
      </c>
      <c r="T165" s="83"/>
      <c r="U165" s="79" t="s">
        <v>616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1203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764</v>
      </c>
      <c r="S166" s="83" t="s">
        <v>765</v>
      </c>
      <c r="T166" s="83"/>
      <c r="U166" s="79" t="s">
        <v>616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1203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764</v>
      </c>
      <c r="S167" s="83" t="s">
        <v>765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1203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764</v>
      </c>
      <c r="S168" s="83" t="s">
        <v>765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1203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764</v>
      </c>
      <c r="S169" s="83" t="s">
        <v>765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1203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764</v>
      </c>
      <c r="S170" s="83" t="s">
        <v>765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1203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764</v>
      </c>
      <c r="S171" s="83" t="s">
        <v>765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1203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764</v>
      </c>
      <c r="S172" s="83" t="s">
        <v>765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1203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764</v>
      </c>
      <c r="S173" s="83" t="s">
        <v>765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1203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764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1203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764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1203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764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1203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764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1203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764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1203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764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1203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764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1203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764</v>
      </c>
      <c r="S181" s="83" t="s">
        <v>805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1203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764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1203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764</v>
      </c>
      <c r="S183" s="83" t="s">
        <v>805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1203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764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818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1203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764</v>
      </c>
      <c r="S185" s="83" t="s">
        <v>805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823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1203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764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824</v>
      </c>
      <c r="B187" s="77" t="s">
        <v>825</v>
      </c>
      <c r="C187" s="129" t="s">
        <v>823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1203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764</v>
      </c>
      <c r="S187" s="83" t="s">
        <v>805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818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1203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764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818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1203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764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823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1203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764</v>
      </c>
      <c r="S190" s="83" t="s">
        <v>805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823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1203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764</v>
      </c>
      <c r="S191" s="83" t="s">
        <v>805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836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1203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764</v>
      </c>
      <c r="S192" s="83" t="s">
        <v>805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1203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764</v>
      </c>
      <c r="S193" s="83" t="s">
        <v>805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841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1203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764</v>
      </c>
      <c r="S194" s="83" t="s">
        <v>805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842</v>
      </c>
      <c r="B195" s="77" t="s">
        <v>843</v>
      </c>
      <c r="C195" s="129" t="s">
        <v>841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1203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764</v>
      </c>
      <c r="S195" s="83" t="s">
        <v>805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846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1203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764</v>
      </c>
      <c r="S196" s="83" t="s">
        <v>805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847</v>
      </c>
      <c r="B197" s="77" t="s">
        <v>848</v>
      </c>
      <c r="C197" s="129" t="s">
        <v>846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1203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764</v>
      </c>
      <c r="S197" s="83" t="s">
        <v>805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851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1203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764</v>
      </c>
      <c r="S198" s="83" t="s">
        <v>805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852</v>
      </c>
      <c r="B199" s="77" t="s">
        <v>853</v>
      </c>
      <c r="C199" s="129" t="s">
        <v>851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1203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764</v>
      </c>
      <c r="S199" s="83" t="s">
        <v>805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856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1203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764</v>
      </c>
      <c r="S200" s="83" t="s">
        <v>805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857</v>
      </c>
      <c r="B201" s="77" t="s">
        <v>858</v>
      </c>
      <c r="C201" s="129" t="s">
        <v>856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1203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764</v>
      </c>
      <c r="S201" s="83" t="s">
        <v>805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861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1203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764</v>
      </c>
      <c r="S202" s="83" t="s">
        <v>805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862</v>
      </c>
      <c r="B203" s="77" t="s">
        <v>863</v>
      </c>
      <c r="C203" s="129" t="s">
        <v>861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1203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764</v>
      </c>
      <c r="S203" s="83" t="s">
        <v>805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866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1203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764</v>
      </c>
      <c r="S204" s="83" t="s">
        <v>805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867</v>
      </c>
      <c r="B205" s="77" t="s">
        <v>868</v>
      </c>
      <c r="C205" s="129" t="s">
        <v>866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1203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764</v>
      </c>
      <c r="S205" s="83" t="s">
        <v>805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871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1203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764</v>
      </c>
      <c r="S206" s="83" t="s">
        <v>805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872</v>
      </c>
      <c r="B207" s="77" t="s">
        <v>873</v>
      </c>
      <c r="C207" s="129" t="s">
        <v>871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1203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764</v>
      </c>
      <c r="S207" s="83" t="s">
        <v>805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876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1203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764</v>
      </c>
      <c r="S208" s="83" t="s">
        <v>805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877</v>
      </c>
      <c r="B209" s="77" t="s">
        <v>878</v>
      </c>
      <c r="C209" s="129" t="s">
        <v>876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1203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764</v>
      </c>
      <c r="S209" s="83" t="s">
        <v>805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1203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764</v>
      </c>
      <c r="S210" s="83" t="s">
        <v>805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881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1203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764</v>
      </c>
      <c r="S211" s="83" t="s">
        <v>805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887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1203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764</v>
      </c>
      <c r="S212" s="83" t="s">
        <v>886</v>
      </c>
      <c r="T212" s="83"/>
      <c r="U212" s="79" t="s">
        <v>486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6469.73</v>
      </c>
      <c r="H213" s="80">
        <v>5391.44</v>
      </c>
      <c r="I213" s="80">
        <f t="shared" si="22"/>
        <v>4140.6271999999999</v>
      </c>
      <c r="J213" s="80">
        <f t="shared" si="23"/>
        <v>4852.2974999999997</v>
      </c>
      <c r="K213" s="81">
        <f t="shared" si="24"/>
        <v>4140.6271999999999</v>
      </c>
      <c r="L213" s="81">
        <f t="shared" si="25"/>
        <v>3450.5216</v>
      </c>
      <c r="M213" s="80" t="s">
        <v>1203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764</v>
      </c>
      <c r="S213" s="83" t="s">
        <v>886</v>
      </c>
      <c r="T213" s="83"/>
      <c r="U213" s="79" t="s">
        <v>486</v>
      </c>
      <c r="V213" s="79" t="s">
        <v>351</v>
      </c>
      <c r="W213" s="84"/>
      <c r="X213" s="85">
        <v>1.3</v>
      </c>
      <c r="Y213" s="86">
        <v>1.6360000000000001E-3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1203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764</v>
      </c>
      <c r="S214" s="83" t="s">
        <v>886</v>
      </c>
      <c r="T214" s="83"/>
      <c r="U214" s="79" t="s">
        <v>486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890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1203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764</v>
      </c>
      <c r="S215" s="83" t="s">
        <v>886</v>
      </c>
      <c r="T215" s="83"/>
      <c r="U215" s="79" t="s">
        <v>486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893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1203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764</v>
      </c>
      <c r="S216" s="83" t="s">
        <v>886</v>
      </c>
      <c r="T216" s="83"/>
      <c r="U216" s="79" t="s">
        <v>486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890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1203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764</v>
      </c>
      <c r="S217" s="83" t="s">
        <v>886</v>
      </c>
      <c r="T217" s="83"/>
      <c r="U217" s="79" t="s">
        <v>486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890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1203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764</v>
      </c>
      <c r="S218" s="83" t="s">
        <v>886</v>
      </c>
      <c r="T218" s="83"/>
      <c r="U218" s="79" t="s">
        <v>486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1203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764</v>
      </c>
      <c r="S219" s="83" t="s">
        <v>904</v>
      </c>
      <c r="T219" s="83"/>
      <c r="U219" s="79" t="s">
        <v>660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1203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764</v>
      </c>
      <c r="S220" s="83" t="s">
        <v>904</v>
      </c>
      <c r="T220" s="83"/>
      <c r="U220" s="79" t="s">
        <v>660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1203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764</v>
      </c>
      <c r="S221" s="83" t="s">
        <v>904</v>
      </c>
      <c r="T221" s="83"/>
      <c r="U221" s="79" t="s">
        <v>660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1203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764</v>
      </c>
      <c r="S222" s="83" t="s">
        <v>904</v>
      </c>
      <c r="T222" s="83"/>
      <c r="U222" s="79" t="s">
        <v>660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1203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764</v>
      </c>
      <c r="S223" s="83" t="s">
        <v>904</v>
      </c>
      <c r="T223" s="83"/>
      <c r="U223" s="79" t="s">
        <v>660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1203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764</v>
      </c>
      <c r="S224" s="83" t="s">
        <v>904</v>
      </c>
      <c r="T224" s="83"/>
      <c r="U224" s="79" t="s">
        <v>660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1203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764</v>
      </c>
      <c r="S225" s="83" t="s">
        <v>904</v>
      </c>
      <c r="T225" s="83"/>
      <c r="U225" s="79" t="s">
        <v>660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1203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764</v>
      </c>
      <c r="S226" s="83" t="s">
        <v>904</v>
      </c>
      <c r="T226" s="83"/>
      <c r="U226" s="79" t="s">
        <v>660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1203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764</v>
      </c>
      <c r="S227" s="83" t="s">
        <v>904</v>
      </c>
      <c r="T227" s="83"/>
      <c r="U227" s="79" t="s">
        <v>660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1203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764</v>
      </c>
      <c r="S228" s="83" t="s">
        <v>904</v>
      </c>
      <c r="T228" s="83"/>
      <c r="U228" s="79" t="s">
        <v>660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1203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764</v>
      </c>
      <c r="S229" s="83" t="s">
        <v>904</v>
      </c>
      <c r="T229" s="83"/>
      <c r="U229" s="79" t="s">
        <v>660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1203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764</v>
      </c>
      <c r="S230" s="83" t="s">
        <v>904</v>
      </c>
      <c r="T230" s="83"/>
      <c r="U230" s="79" t="s">
        <v>660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1203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1203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1203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1203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1203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1203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1203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1203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1203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1203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1203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1203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660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1203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660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1203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660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1203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660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1203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660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1203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660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1203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1203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1203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660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1203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660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1203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1203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660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1203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1203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660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1203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660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1203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660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1203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1203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660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1203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1203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1203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1203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1203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486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1203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486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1203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486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1203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486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1203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486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1203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486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21" si="29">G270-(36 *G270/100)</f>
        <v>1034.1439999999998</v>
      </c>
      <c r="J270" s="80">
        <f t="shared" ref="J270:J321" si="30">G270-(25 *G270/100)</f>
        <v>1211.8874999999998</v>
      </c>
      <c r="K270" s="81">
        <f t="shared" ref="K270:K321" si="31">IF(G270="","",G270*(1-$G$4))</f>
        <v>1034.144</v>
      </c>
      <c r="L270" s="81">
        <f t="shared" ref="L270:L321" si="32">IF(H270="","",H270*(1-$G$4))</f>
        <v>861.78560000000004</v>
      </c>
      <c r="M270" s="80" t="s">
        <v>1203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486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21" si="33">IF(OR(E270="",K270=""),"",E270*K270)</f>
        <v/>
      </c>
      <c r="AA270" s="80" t="str">
        <f t="shared" ref="AA270:AA321" si="34">IF(OR(E270="",X270=""),"",X270*E270)</f>
        <v/>
      </c>
      <c r="AB270" s="87" t="str">
        <f t="shared" ref="AB270:AB321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1203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486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1203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486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1203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486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1203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1203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1203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1203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1203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1203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486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1203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486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1203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486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1203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486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1203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486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1203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486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1203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486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1203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486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1203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486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1203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486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1203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486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1203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1203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616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1203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1203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1203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1203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1203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1203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1203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1203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1203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1203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1203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1203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1203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1203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1203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1203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1203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1203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1203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1203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1203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1203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1203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1203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1203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1203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1203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1203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1198</v>
      </c>
      <c r="B320" s="77" t="s">
        <v>1199</v>
      </c>
      <c r="C320" s="129" t="s">
        <v>679</v>
      </c>
      <c r="D320" s="128"/>
      <c r="E320" s="78"/>
      <c r="F320" s="79" t="s">
        <v>39</v>
      </c>
      <c r="G320" s="80">
        <v>10815.72</v>
      </c>
      <c r="H320" s="80">
        <v>9013.1</v>
      </c>
      <c r="I320" s="80">
        <f t="shared" si="29"/>
        <v>6922.0607999999993</v>
      </c>
      <c r="J320" s="80">
        <f t="shared" si="30"/>
        <v>8111.7899999999991</v>
      </c>
      <c r="K320" s="81">
        <f t="shared" si="31"/>
        <v>6922.0607999999993</v>
      </c>
      <c r="L320" s="81">
        <f t="shared" si="32"/>
        <v>5768.384</v>
      </c>
      <c r="M320" s="80" t="s">
        <v>1203</v>
      </c>
      <c r="N320" s="82">
        <v>4</v>
      </c>
      <c r="O320" s="82">
        <v>1</v>
      </c>
      <c r="P320" s="82">
        <v>4</v>
      </c>
      <c r="Q320" s="83" t="s">
        <v>348</v>
      </c>
      <c r="R320" s="83" t="s">
        <v>599</v>
      </c>
      <c r="S320" s="83" t="s">
        <v>1200</v>
      </c>
      <c r="T320" s="83"/>
      <c r="U320" s="79" t="s">
        <v>660</v>
      </c>
      <c r="V320" s="79" t="s">
        <v>351</v>
      </c>
      <c r="W320" s="84"/>
      <c r="X320" s="85">
        <v>2.6</v>
      </c>
      <c r="Y320" s="86">
        <v>1.44E-2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  <row r="321" spans="1:28" s="88" customFormat="1" ht="75" customHeight="1" x14ac:dyDescent="0.2">
      <c r="A321" s="76" t="s">
        <v>1201</v>
      </c>
      <c r="B321" s="77" t="s">
        <v>1202</v>
      </c>
      <c r="C321" s="129" t="s">
        <v>679</v>
      </c>
      <c r="D321" s="128"/>
      <c r="E321" s="78"/>
      <c r="F321" s="79" t="s">
        <v>39</v>
      </c>
      <c r="G321" s="80">
        <v>12123.92</v>
      </c>
      <c r="H321" s="80">
        <v>10103.27</v>
      </c>
      <c r="I321" s="80">
        <f t="shared" si="29"/>
        <v>7759.3087999999998</v>
      </c>
      <c r="J321" s="80">
        <f t="shared" si="30"/>
        <v>9092.94</v>
      </c>
      <c r="K321" s="81">
        <f t="shared" si="31"/>
        <v>7759.3087999999998</v>
      </c>
      <c r="L321" s="81">
        <f t="shared" si="32"/>
        <v>6466.0928000000004</v>
      </c>
      <c r="M321" s="80" t="s">
        <v>1203</v>
      </c>
      <c r="N321" s="82">
        <v>4</v>
      </c>
      <c r="O321" s="82">
        <v>1</v>
      </c>
      <c r="P321" s="82">
        <v>4</v>
      </c>
      <c r="Q321" s="83" t="s">
        <v>348</v>
      </c>
      <c r="R321" s="83" t="s">
        <v>599</v>
      </c>
      <c r="S321" s="83" t="s">
        <v>1200</v>
      </c>
      <c r="T321" s="83"/>
      <c r="U321" s="79" t="s">
        <v>660</v>
      </c>
      <c r="V321" s="79" t="s">
        <v>351</v>
      </c>
      <c r="W321" s="84"/>
      <c r="X321" s="85">
        <v>2.6</v>
      </c>
      <c r="Y321" s="86">
        <v>1.44E-2</v>
      </c>
      <c r="Z321" s="80" t="str">
        <f t="shared" si="33"/>
        <v/>
      </c>
      <c r="AA321" s="80" t="str">
        <f t="shared" si="34"/>
        <v/>
      </c>
      <c r="AB321" s="87" t="str">
        <f t="shared" si="35"/>
        <v/>
      </c>
    </row>
  </sheetData>
  <autoFilter ref="A12:AB13" xr:uid="{00000000-0009-0000-0000-000000000000}"/>
  <mergeCells count="6">
    <mergeCell ref="A8:B8"/>
    <mergeCell ref="D3:G3"/>
    <mergeCell ref="X9:Z9"/>
    <mergeCell ref="D4:F4"/>
    <mergeCell ref="D1:G1"/>
    <mergeCell ref="D2:G2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5" t="s">
        <v>42</v>
      </c>
      <c r="B7" s="116"/>
    </row>
    <row r="9" spans="1:255" s="91" customFormat="1" ht="15.7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</row>
    <row r="10" spans="1:255" ht="20.25" customHeight="1" x14ac:dyDescent="0.2">
      <c r="A10" s="121" t="s">
        <v>43</v>
      </c>
      <c r="B10" s="116"/>
      <c r="C10" s="116"/>
      <c r="D10" s="122"/>
    </row>
    <row r="11" spans="1:255" s="28" customFormat="1" ht="45" customHeight="1" x14ac:dyDescent="0.2">
      <c r="A11" s="119" t="s">
        <v>11</v>
      </c>
      <c r="B11" s="119" t="s">
        <v>12</v>
      </c>
      <c r="C11" s="117" t="s">
        <v>44</v>
      </c>
      <c r="D11" s="118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9:IU9"/>
    <mergeCell ref="A7:B7"/>
    <mergeCell ref="C11:D11"/>
    <mergeCell ref="B11:B12"/>
    <mergeCell ref="A10:D10"/>
    <mergeCell ref="A11:A12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7"/>
      <c r="H1" s="125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7"/>
      <c r="H3" s="125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3"/>
      <c r="H5" s="125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6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G5:G6"/>
    <mergeCell ref="H3:I4"/>
    <mergeCell ref="A7:B7"/>
    <mergeCell ref="G3:G4"/>
    <mergeCell ref="H1:I2"/>
    <mergeCell ref="G1:G2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2025-10-18T02:11:20Z</dcterms:modified>
</cp:coreProperties>
</file>