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01-b - (1)__D24EA3270771BBDC36E35F487CA1BAC0.jpg" TargetMode="External"/><Relationship Id="rId283" Type="http://schemas.openxmlformats.org/officeDocument/2006/relationships/image" Target="https://ekfgroup.com/uploads/products/dd-ms-100__F335BBDF65655CECB7D2ED79578DC99C.jpg" TargetMode="External"/><Relationship Id="rId284" Type="http://schemas.openxmlformats.org/officeDocument/2006/relationships/image" Target="https://ekfgroup.com/uploads/products/dd-ms-2000__AB00481C371D6E45A843102AE7BBAE4C.jpg" TargetMode="External"/><Relationship Id="rId285" Type="http://schemas.openxmlformats.org/officeDocument/2006/relationships/image" Target="https://ekfgroup.com/uploads/products/dd-ms-200__B93B52AB933BA17429AAAFF6905EE356.jpg" TargetMode="External"/><Relationship Id="rId286" Type="http://schemas.openxmlformats.org/officeDocument/2006/relationships/image" Target="https://ekfgroup.com/uploads/products/dd-ms-118B__863306769317B73EEB06F8E6A83B3F3A.jpg" TargetMode="External"/><Relationship Id="rId287" Type="http://schemas.openxmlformats.org/officeDocument/2006/relationships/image" Target="https://ekfgroup.com/uploads/products/dd-ms-16Cb__F9EAC7AC645A1F46ED4891B86EAD0504.jpg" TargetMode="External"/><Relationship Id="rId288" Type="http://schemas.openxmlformats.org/officeDocument/2006/relationships/image" Target="https://ekfgroup.com/uploads/products/dd-ms-16C__85B1FF5C1478E109C262390B945542FD.jpg" TargetMode="External"/><Relationship Id="rId289" Type="http://schemas.openxmlformats.org/officeDocument/2006/relationships/image" Target="https://ekfgroup.com/uploads/products/dd-ms-39b__9DDF5637A83408F70312E31868E10657.jpg" TargetMode="External"/><Relationship Id="rId290" Type="http://schemas.openxmlformats.org/officeDocument/2006/relationships/image" Target="https://ekfgroup.com/uploads/products/dd-ms-39__3ED804F859B78CBBE5E63931C383C810.jpg" TargetMode="External"/><Relationship Id="rId291" Type="http://schemas.openxmlformats.org/officeDocument/2006/relationships/image" Target="https://ekfgroup.com/uploads/products/dd-ms-40__FBF0A24EDC465024076C9CC55281675B.jpg" TargetMode="External"/><Relationship Id="rId292" Type="http://schemas.openxmlformats.org/officeDocument/2006/relationships/image" Target="https://ekfgroup.com/uploads/products/dd-ms-38__30FF0527C513DD05DD64988A3828D39B.jpg" TargetMode="External"/><Relationship Id="rId293" Type="http://schemas.openxmlformats.org/officeDocument/2006/relationships/image" Target="https://ekfgroup.com/uploads/products/dd-ms-20B__E7ED10BAAEFF8FF91536E054E4969982.jpg" TargetMode="External"/><Relationship Id="rId294" Type="http://schemas.openxmlformats.org/officeDocument/2006/relationships/image" Target="https://ekfgroup.com/uploads/products/dd-ms-28A__1A7441097A7CB53385A1228564131CB5.jpg" TargetMode="External"/><Relationship Id="rId295" Type="http://schemas.openxmlformats.org/officeDocument/2006/relationships/image" Target="https://ekfgroup.com/uploads/products/dd-ms-22B__07DEB2A8399BDF3CEB186A73F6D0A4F5.jpg" TargetMode="External"/><Relationship Id="rId296" Type="http://schemas.openxmlformats.org/officeDocument/2006/relationships/image" Target="https://ekfgroup.com/uploads/products/dd-ms-24B__5033A252BDFF06B4C06468E7CD41DC0C.jpg" TargetMode="External"/><Relationship Id="rId297" Type="http://schemas.openxmlformats.org/officeDocument/2006/relationships/image" Target="https://ekfgroup.com/uploads/products/dd-ms-48B__BAC0A4E3DAD84FB0EC4E95782434E1FB.jpg" TargetMode="External"/><Relationship Id="rId298" Type="http://schemas.openxmlformats.org/officeDocument/2006/relationships/image" Target="https://ekfgroup.com/uploads/products/dd-mw-702__294CB177BBE5387542F9F41A7371EED7.jpg" TargetMode="External"/><Relationship Id="rId299" Type="http://schemas.openxmlformats.org/officeDocument/2006/relationships/image" Target="https://ekfgroup.com/uploads/products/dd-mw-704__4F9EB246EB025C8A63EEBDCDCDC65483.jpg" TargetMode="External"/><Relationship Id="rId300" Type="http://schemas.openxmlformats.org/officeDocument/2006/relationships/image" Target="https://ekfgroup.com/uploads/products/dd-mw-700__C87CF964F9916C9F6EA9C601ABCD05F6.jpg" TargetMode="External"/><Relationship Id="rId301" Type="http://schemas.openxmlformats.org/officeDocument/2006/relationships/image" Target="https://ekfgroup.com/uploads/products/dd-mw-703__757D9918CC0F6D8A0E241BD7FE364ED6.jpg" TargetMode="External"/><Relationship Id="rId302" Type="http://schemas.openxmlformats.org/officeDocument/2006/relationships/image" Target="https://ekfgroup.com/uploads/products/dd-mw-701__D305D804A8D1494E2328B3B5A3F08AF7.jpg" TargetMode="External"/><Relationship Id="rId303" Type="http://schemas.openxmlformats.org/officeDocument/2006/relationships/image" Target="https://ekfgroup.com/uploads/products/dd-mw-705__243C8977BDDAA481ADC80BD01BE2E03C.jpg" TargetMode="External"/><Relationship Id="rId304" Type="http://schemas.openxmlformats.org/officeDocument/2006/relationships/image" Target="https://ekfgroup.com/uploads/products/dd-mw-707_3__AFC50A5A557FBFE481F6886F50D1B270.jpg" TargetMode="External"/><Relationship Id="rId305" Type="http://schemas.openxmlformats.org/officeDocument/2006/relationships/image" Target="https://ekfgroup.com/uploads/products/dd-mw-706__5008C9ED432197D0B465D8ADDE712A20.jpg" TargetMode="External"/><Relationship Id="rId306" Type="http://schemas.openxmlformats.org/officeDocument/2006/relationships/image" Target="https://ekfgroup.com/uploads/products/fr-ps-1-6_1__90062A83E0BD603FE269D4E41DF1F668.jpg" TargetMode="External"/><Relationship Id="rId307" Type="http://schemas.openxmlformats.org/officeDocument/2006/relationships/image" Target="https://ekfgroup.com/uploads/products/fr-ps-2-10 - (1)__2FBF9D8175CB517AE8430EDDB4377948.jpg" TargetMode="External"/><Relationship Id="rId308" Type="http://schemas.openxmlformats.org/officeDocument/2006/relationships/image" Target="https://ekfgroup.com/uploads/products/fr-ps-3-20_(1)__7C69F939683BE197B74BD6CB22B6F1DF.png" TargetMode="External"/><Relationship Id="rId309" Type="http://schemas.openxmlformats.org/officeDocument/2006/relationships/image" Target="https://ekfgroup.com/uploads/products/IMG_0767__C93EEC3CE42C30EF279D36FEB9394276.jpg" TargetMode="External"/><Relationship Id="rId310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320</xdr:row>
      <xdr:rowOff>12700</xdr:rowOff>
    </xdr:from>
    <xdr:to>
      <xdr:col>3</xdr:col>
      <xdr:colOff>952500</xdr:colOff>
      <xdr:row>320</xdr:row>
      <xdr:rowOff>952500</xdr:rowOff>
    </xdr:to>
    <xdr:pic>
      <xdr:nvPicPr>
        <xdr:cNvPr id="309" name="Image 320"/>
        <xdr:cNvPicPr>
          <a:picLocks/>
        </xdr:cNvPicPr>
      </xdr:nvPicPr>
      <xdr:blipFill>
        <a:blip xmlns:r="http://schemas.openxmlformats.org/officeDocument/2006/relationships" r:link="rId3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1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46277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SUM(Z13:Z321)</f>
        <v/>
      </c>
      <c r="AA10" s="150">
        <f>SUM(AA13:AA321)</f>
        <v/>
      </c>
      <c r="AB10" s="150">
        <f>SUM(AB13:AB321)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0.011482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0.011482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0.011482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0.011482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0.022739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0.022739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0.022739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0.022739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0.023107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0.023107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0.023107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0.023107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0.022739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0.022739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0.022739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0.022739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dd-ms-01-b</t>
        </is>
      </c>
      <c r="B293" s="172" t="inlineStr">
        <is>
          <t>ИК датчик движения MS-01 черный на прожектор 1200Вт 120гр. до 12м IP44 EKF PROxima</t>
        </is>
      </c>
      <c r="C293" s="173" t="inlineStr">
        <is>
          <t>https://ekfgroup.com/uploads/products/dd-ms-01-b - (1)__D24EA3270771BBDC36E35F487CA1BAC0.jpg</t>
        </is>
      </c>
      <c r="D293" s="173" t="n"/>
      <c r="E293" s="174" t="n"/>
      <c r="F293" s="175" t="inlineStr">
        <is>
          <t>шт</t>
        </is>
      </c>
      <c r="G293" s="176" t="n">
        <v>678.33</v>
      </c>
      <c r="H293" s="176" t="n">
        <v>556.01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Выводимая</t>
        </is>
      </c>
      <c r="V293" s="175" t="inlineStr">
        <is>
          <t>Luma</t>
        </is>
      </c>
      <c r="W293" s="180" t="inlineStr"/>
      <c r="X293" s="181" t="n">
        <v>0.34</v>
      </c>
      <c r="Y293" s="182" t="n">
        <v>0.000935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dd-ms-100</t>
        </is>
      </c>
      <c r="B294" s="172" t="inlineStr">
        <is>
          <t>ИК датчик движения встраив. 1200Вт 360гр. до 6м IP20 MS-100 EKF PROxima</t>
        </is>
      </c>
      <c r="C294" s="173" t="inlineStr">
        <is>
          <t>https://ekfgroup.com/uploads/products/dd-ms-100__F335BBDF65655CECB7D2ED79578DC99C.jpg</t>
        </is>
      </c>
      <c r="D294" s="173" t="n"/>
      <c r="E294" s="174" t="n"/>
      <c r="F294" s="175" t="inlineStr">
        <is>
          <t>шт</t>
        </is>
      </c>
      <c r="G294" s="176" t="n">
        <v>1371.46</v>
      </c>
      <c r="H294" s="176" t="n">
        <v>1124.15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0.099</v>
      </c>
      <c r="Y294" s="182" t="n">
        <v>0.000786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dd-ms-2000</t>
        </is>
      </c>
      <c r="B295" s="172" t="inlineStr">
        <is>
          <t>ИК датчик движения встраив. 500Вт 160гр. до 9м IP20 MS-2000 EKF PROxima</t>
        </is>
      </c>
      <c r="C295" s="173" t="inlineStr">
        <is>
          <t>https://ekfgroup.com/uploads/products/dd-ms-2000__AB00481C371D6E45A843102AE7BBAE4C.jpg</t>
        </is>
      </c>
      <c r="D295" s="173" t="n"/>
      <c r="E295" s="174" t="n"/>
      <c r="F295" s="175" t="inlineStr">
        <is>
          <t>шт</t>
        </is>
      </c>
      <c r="G295" s="176" t="n">
        <v>1400.37</v>
      </c>
      <c r="H295" s="176" t="n">
        <v>1147.84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0.08799999999999999</v>
      </c>
      <c r="Y295" s="182" t="n">
        <v>0.000669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dd-ms-200</t>
        </is>
      </c>
      <c r="B296" s="172" t="inlineStr">
        <is>
          <t>ИК датчик движения встраиваемый 800Вт 360гр. до 6м IP20 dd-ms-200 EKF</t>
        </is>
      </c>
      <c r="C296" s="173" t="inlineStr">
        <is>
          <t>https://ekfgroup.com/uploads/products/dd-ms-200__B93B52AB933BA17429AAAFF6905EE356.jpg</t>
        </is>
      </c>
      <c r="D296" s="173" t="n"/>
      <c r="E296" s="174" t="n"/>
      <c r="F296" s="175" t="inlineStr">
        <is>
          <t>шт</t>
        </is>
      </c>
      <c r="G296" s="176" t="n">
        <v>1399.74</v>
      </c>
      <c r="H296" s="176" t="n">
        <v>1147.33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100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0.067</v>
      </c>
      <c r="Y296" s="182" t="n">
        <v>0.000388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dd-ms-118B</t>
        </is>
      </c>
      <c r="B297" s="172" t="inlineStr">
        <is>
          <t>ИК датчик движения наст. 1200Вт 180гр. до 12м IP44 MS-118B EKF PROxima</t>
        </is>
      </c>
      <c r="C297" s="173" t="inlineStr">
        <is>
          <t>https://ekfgroup.com/uploads/products/dd-ms-118B__863306769317B73EEB06F8E6A83B3F3A.jpg</t>
        </is>
      </c>
      <c r="D297" s="173" t="n"/>
      <c r="E297" s="174" t="n"/>
      <c r="F297" s="175" t="inlineStr">
        <is>
          <t>шт</t>
        </is>
      </c>
      <c r="G297" s="176" t="n">
        <v>1385.6</v>
      </c>
      <c r="H297" s="176" t="n">
        <v>1135.74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0.245</v>
      </c>
      <c r="Y297" s="182" t="n">
        <v>0.001208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dd-ms-16Cb</t>
        </is>
      </c>
      <c r="B298" s="172" t="inlineStr">
        <is>
          <t>ИК датчик движения наст. 1200Вт 180гр. до 12м IP44 MS-16Cb черный EKF PROxima</t>
        </is>
      </c>
      <c r="C298" s="173" t="inlineStr">
        <is>
          <t>https://ekfgroup.com/uploads/products/dd-ms-16Cb__F9EAC7AC645A1F46ED4891B86EAD0504.jpg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0.3</v>
      </c>
      <c r="Y298" s="182" t="n">
        <v>0.00147059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dd-ms-16C</t>
        </is>
      </c>
      <c r="B299" s="172" t="inlineStr">
        <is>
          <t>ИК датчик движения наст. 1200Вт 180гр. до 12м IP44 MS-16C EKF PROxima</t>
        </is>
      </c>
      <c r="C299" s="173" t="inlineStr">
        <is>
          <t>https://ekfgroup.com/uploads/products/dd-ms-16C__85B1FF5C1478E109C262390B945542FD.jpg</t>
        </is>
      </c>
      <c r="D299" s="173" t="n"/>
      <c r="E299" s="174" t="n"/>
      <c r="F299" s="175" t="inlineStr">
        <is>
          <t>шт</t>
        </is>
      </c>
      <c r="G299" s="176" t="n">
        <v>1245.13</v>
      </c>
      <c r="H299" s="176" t="n">
        <v>1020.6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0.18</v>
      </c>
      <c r="Y299" s="182" t="n">
        <v>0.001069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dd-ms-39b</t>
        </is>
      </c>
      <c r="B300" s="172" t="inlineStr">
        <is>
          <t>ИК датчик движения наст. 1200Вт 180гр. до 12м IP44 MS-39b черный EKF PROxima</t>
        </is>
      </c>
      <c r="C300" s="173" t="inlineStr">
        <is>
          <t>https://ekfgroup.com/uploads/products/dd-ms-39b__9DDF5637A83408F70312E31868E10657.jpg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0.222</v>
      </c>
      <c r="Y300" s="182" t="n">
        <v>0.000702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dd-ms-39</t>
        </is>
      </c>
      <c r="B301" s="172" t="inlineStr">
        <is>
          <t>ИК датчик движения наст. 1200Вт 180гр. до 12м IP44 MS-39 EKF PROxima</t>
        </is>
      </c>
      <c r="C301" s="173" t="inlineStr">
        <is>
          <t>https://ekfgroup.com/uploads/products/dd-ms-39__3ED804F859B78CBBE5E63931C383C810.jpg</t>
        </is>
      </c>
      <c r="D301" s="173" t="n"/>
      <c r="E301" s="174" t="n"/>
      <c r="F301" s="175" t="inlineStr">
        <is>
          <t>шт</t>
        </is>
      </c>
      <c r="G301" s="176" t="n">
        <v>1188.27</v>
      </c>
      <c r="H301" s="176" t="n">
        <v>973.99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0.141</v>
      </c>
      <c r="Y301" s="182" t="n">
        <v>0.000974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dd-ms-40</t>
        </is>
      </c>
      <c r="B302" s="172" t="inlineStr">
        <is>
          <t>ИК датчик движения наст. 1200Вт 180гр. до 12м IP44 MS-40 EKF PROxima</t>
        </is>
      </c>
      <c r="C302" s="173" t="inlineStr">
        <is>
          <t>https://ekfgroup.com/uploads/products/dd-ms-40__FBF0A24EDC465024076C9CC55281675B.jpg</t>
        </is>
      </c>
      <c r="D302" s="173" t="n"/>
      <c r="E302" s="174" t="n"/>
      <c r="F302" s="175" t="inlineStr">
        <is>
          <t>шт</t>
        </is>
      </c>
      <c r="G302" s="176" t="n">
        <v>1710.8</v>
      </c>
      <c r="H302" s="176" t="n">
        <v>1402.3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50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0.172</v>
      </c>
      <c r="Y302" s="182" t="n">
        <v>0.000842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dd-ms-38</t>
        </is>
      </c>
      <c r="B303" s="172" t="inlineStr">
        <is>
          <t>ИК датчик движения наст. 800Вт 180 град до 12м IP44 MS-38 EKF PROxima</t>
        </is>
      </c>
      <c r="C303" s="173" t="inlineStr">
        <is>
          <t>https://ekfgroup.com/uploads/products/dd-ms-38__30FF0527C513DD05DD64988A3828D39B.jpg</t>
        </is>
      </c>
      <c r="D303" s="173" t="n"/>
      <c r="E303" s="174" t="n"/>
      <c r="F303" s="175" t="inlineStr">
        <is>
          <t>шт</t>
        </is>
      </c>
      <c r="G303" s="176" t="n">
        <v>1208.01</v>
      </c>
      <c r="H303" s="176" t="n">
        <v>990.17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0.116</v>
      </c>
      <c r="Y303" s="182" t="n">
        <v>0.000481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dd-ms-20B</t>
        </is>
      </c>
      <c r="B304" s="172" t="inlineStr">
        <is>
          <t>ИК датчик движения потолочный 1200Вт 360гр. до 6м IP20 MS-20B EKF PROxima</t>
        </is>
      </c>
      <c r="C304" s="173" t="inlineStr">
        <is>
          <t>https://ekfgroup.com/uploads/products/dd-ms-20B__E7ED10BAAEFF8FF91536E054E4969982.jpg</t>
        </is>
      </c>
      <c r="D304" s="173" t="n"/>
      <c r="E304" s="174" t="n"/>
      <c r="F304" s="175" t="inlineStr">
        <is>
          <t>шт</t>
        </is>
      </c>
      <c r="G304" s="176" t="n">
        <v>1385.6</v>
      </c>
      <c r="H304" s="176" t="n">
        <v>1135.74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0.18</v>
      </c>
      <c r="Y304" s="182" t="n">
        <v>0.001342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dd-ms-28A</t>
        </is>
      </c>
      <c r="B305" s="172" t="inlineStr">
        <is>
          <t>ИК датчик движения потолочный 1200Вт 360гр. до 6м IP20 MS-28A EKF PROxima</t>
        </is>
      </c>
      <c r="C305" s="173" t="inlineStr">
        <is>
          <t>https://ekfgroup.com/uploads/products/dd-ms-28A__1A7441097A7CB53385A1228564131CB5.jpg</t>
        </is>
      </c>
      <c r="D305" s="173" t="n"/>
      <c r="E305" s="174" t="n"/>
      <c r="F305" s="175" t="inlineStr">
        <is>
          <t>шт</t>
        </is>
      </c>
      <c r="G305" s="176" t="n">
        <v>1258.63</v>
      </c>
      <c r="H305" s="176" t="n">
        <v>1031.66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0.161</v>
      </c>
      <c r="Y305" s="182" t="n">
        <v>0.001349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dd-ms-22B</t>
        </is>
      </c>
      <c r="B306" s="172" t="inlineStr">
        <is>
          <t>ИК датчик движения потолочный 2000Вт 360гр. до 6м IP20 MS-22B EKF PROxima</t>
        </is>
      </c>
      <c r="C306" s="173" t="inlineStr">
        <is>
          <t>https://ekfgroup.com/uploads/products/dd-ms-22B__07DEB2A8399BDF3CEB186A73F6D0A4F5.jpg</t>
        </is>
      </c>
      <c r="D306" s="173" t="n"/>
      <c r="E306" s="174" t="n"/>
      <c r="F306" s="175" t="inlineStr">
        <is>
          <t>шт</t>
        </is>
      </c>
      <c r="G306" s="176" t="n">
        <v>1625.96</v>
      </c>
      <c r="H306" s="176" t="n">
        <v>1332.75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0.125</v>
      </c>
      <c r="Y306" s="182" t="n">
        <v>0.000621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dd-ms-24B</t>
        </is>
      </c>
      <c r="B307" s="172" t="inlineStr">
        <is>
          <t>ИК датчик движения потолочный 800Вт 360гр. до 6м IP20 MS-24B EKF</t>
        </is>
      </c>
      <c r="C307" s="173" t="inlineStr">
        <is>
          <t>https://ekfgroup.com/uploads/products/dd-ms-24B__5033A252BDFF06B4C06468E7CD41DC0C.jpg</t>
        </is>
      </c>
      <c r="D307" s="173" t="n"/>
      <c r="E307" s="174" t="n"/>
      <c r="F307" s="175" t="inlineStr">
        <is>
          <t>шт</t>
        </is>
      </c>
      <c r="G307" s="176" t="n">
        <v>1477.49</v>
      </c>
      <c r="H307" s="176" t="n">
        <v>1211.06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50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0.126</v>
      </c>
      <c r="Y307" s="182" t="n">
        <v>0.000618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dd-ms-48B</t>
        </is>
      </c>
      <c r="B308" s="172" t="inlineStr">
        <is>
          <t>ИК датчик движения угловой 1200Вт 270гр. до 12м IP44 MS-48B EKF PROxima</t>
        </is>
      </c>
      <c r="C308" s="173" t="inlineStr">
        <is>
          <t>https://ekfgroup.com/uploads/products/dd-ms-48B__BAC0A4E3DAD84FB0EC4E95782434E1FB.jpg</t>
        </is>
      </c>
      <c r="D308" s="173" t="n"/>
      <c r="E308" s="174" t="n"/>
      <c r="F308" s="175" t="inlineStr">
        <is>
          <t>шт</t>
        </is>
      </c>
      <c r="G308" s="176" t="n">
        <v>1951.66</v>
      </c>
      <c r="H308" s="176" t="n">
        <v>1599.72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36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35.07.01 Инфракрасные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0.272</v>
      </c>
      <c r="Y308" s="182" t="n">
        <v>0.002205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dd-mw-702</t>
        </is>
      </c>
      <c r="B309" s="172" t="inlineStr">
        <is>
          <t>Микроволновый датчик движения бел. 1200Вт 180гр. до 15м IP44 MW-702 EKF PROxima</t>
        </is>
      </c>
      <c r="C309" s="173" t="inlineStr">
        <is>
          <t>https://ekfgroup.com/uploads/products/dd-mw-702__294CB177BBE5387542F9F41A7371EED7.jpg</t>
        </is>
      </c>
      <c r="D309" s="173" t="n"/>
      <c r="E309" s="174" t="n"/>
      <c r="F309" s="175" t="inlineStr">
        <is>
          <t>шт</t>
        </is>
      </c>
      <c r="G309" s="176" t="n">
        <v>2163.23</v>
      </c>
      <c r="H309" s="176" t="n">
        <v>1773.14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0.17</v>
      </c>
      <c r="Y309" s="182" t="n">
        <v>0.00102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dd-mw-704</t>
        </is>
      </c>
      <c r="B310" s="172" t="inlineStr">
        <is>
          <t>Микроволновый датчик движения бел. 1200Вт 180гр. до 15м IP65 MW-704 EKF PROxima</t>
        </is>
      </c>
      <c r="C310" s="173" t="inlineStr">
        <is>
          <t>https://ekfgroup.com/uploads/products/dd-mw-704__4F9EB246EB025C8A63EEBDCDCDC65483.jpg</t>
        </is>
      </c>
      <c r="D310" s="173" t="n"/>
      <c r="E310" s="174" t="n"/>
      <c r="F310" s="175" t="inlineStr">
        <is>
          <t>шт</t>
        </is>
      </c>
      <c r="G310" s="176" t="n">
        <v>2502.58</v>
      </c>
      <c r="H310" s="176" t="n">
        <v>2051.3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50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0.184</v>
      </c>
      <c r="Y310" s="182" t="n">
        <v>0.000738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dd-mw-700</t>
        </is>
      </c>
      <c r="B311" s="172" t="inlineStr">
        <is>
          <t>Микроволновый датчик движения бел. 1200Вт 360гр. до 10м IP20 MW-700 EKF PROxima</t>
        </is>
      </c>
      <c r="C311" s="173" t="inlineStr">
        <is>
          <t>https://ekfgroup.com/uploads/products/dd-mw-700__C87CF964F9916C9F6EA9C601ABCD05F6.jpg</t>
        </is>
      </c>
      <c r="D311" s="173" t="n"/>
      <c r="E311" s="174" t="n"/>
      <c r="F311" s="175" t="inlineStr">
        <is>
          <t>шт</t>
        </is>
      </c>
      <c r="G311" s="176" t="n">
        <v>1739.08</v>
      </c>
      <c r="H311" s="176" t="n">
        <v>1425.48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100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0.073</v>
      </c>
      <c r="Y311" s="182" t="n">
        <v>0.000377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dd-mw-703</t>
        </is>
      </c>
      <c r="B312" s="172" t="inlineStr">
        <is>
          <t>Микроволновый датчик движения бел. 1200Вт 360гр. до 10м IP20 MW-703 EKF PROxima</t>
        </is>
      </c>
      <c r="C312" s="173" t="inlineStr">
        <is>
          <t>https://ekfgroup.com/uploads/products/dd-mw-703__757D9918CC0F6D8A0E241BD7FE364ED6.jpg</t>
        </is>
      </c>
      <c r="D312" s="173" t="n"/>
      <c r="E312" s="174" t="n"/>
      <c r="F312" s="175" t="inlineStr">
        <is>
          <t>шт</t>
        </is>
      </c>
      <c r="G312" s="176" t="n">
        <v>2149.1</v>
      </c>
      <c r="H312" s="176" t="n">
        <v>1761.56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0.125</v>
      </c>
      <c r="Y312" s="182" t="n">
        <v>0.000741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dd-mw-701</t>
        </is>
      </c>
      <c r="B313" s="172" t="inlineStr">
        <is>
          <t>Микроволновый датчик движения бел. 1200Вт 360гр. до 20м IP20 MW-701 EKF PROxima</t>
        </is>
      </c>
      <c r="C313" s="173" t="inlineStr">
        <is>
          <t>https://ekfgroup.com/uploads/products/dd-mw-701__D305D804A8D1494E2328B3B5A3F08AF7.jpg</t>
        </is>
      </c>
      <c r="D313" s="173" t="n"/>
      <c r="E313" s="174" t="n"/>
      <c r="F313" s="175" t="inlineStr">
        <is>
          <t>шт</t>
        </is>
      </c>
      <c r="G313" s="176" t="n">
        <v>2417.73</v>
      </c>
      <c r="H313" s="176" t="n">
        <v>1981.75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0.122</v>
      </c>
      <c r="Y313" s="182" t="n">
        <v>0.000889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dd-mw-705</t>
        </is>
      </c>
      <c r="B314" s="172" t="inlineStr">
        <is>
          <t>Микроволновый датчик движения бел. 2000Вт 360гр. до 10м IP20 MW-705 EKF PROxima</t>
        </is>
      </c>
      <c r="C314" s="173" t="inlineStr">
        <is>
          <t>https://ekfgroup.com/uploads/products/dd-mw-705__243C8977BDDAA481ADC80BD01BE2E03C.jpg</t>
        </is>
      </c>
      <c r="D314" s="173" t="n"/>
      <c r="E314" s="174" t="n"/>
      <c r="F314" s="175" t="inlineStr">
        <is>
          <t>шт</t>
        </is>
      </c>
      <c r="G314" s="176" t="n">
        <v>2431.85</v>
      </c>
      <c r="H314" s="176" t="n">
        <v>1993.32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50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0.137</v>
      </c>
      <c r="Y314" s="182" t="n">
        <v>0.000639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dd-mw-707</t>
        </is>
      </c>
      <c r="B315" s="172" t="inlineStr">
        <is>
          <t>Микроволновый датчик движения бел. для высоких потолков 2000Вт 360гр. 30м IP65 MW-707 EKF</t>
        </is>
      </c>
      <c r="C315" s="173" t="inlineStr">
        <is>
          <t>https://ekfgroup.com/uploads/products/dd-mw-707_3__AFC50A5A557FBFE481F6886F50D1B270.jpg</t>
        </is>
      </c>
      <c r="D315" s="173" t="n"/>
      <c r="E315" s="174" t="n"/>
      <c r="F315" s="175" t="inlineStr">
        <is>
          <t>шт</t>
        </is>
      </c>
      <c r="G315" s="176" t="n">
        <v>5992.98</v>
      </c>
      <c r="H315" s="176" t="n">
        <v>4912.28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40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0.351</v>
      </c>
      <c r="Y315" s="182" t="n">
        <v>0.001751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dd-mw-706</t>
        </is>
      </c>
      <c r="B316" s="172" t="inlineStr">
        <is>
          <t>Микроволновый датчик движения белый 1200Вт 360гр. до 10м IP20 MW-706 EKF</t>
        </is>
      </c>
      <c r="C316" s="173" t="inlineStr">
        <is>
          <t>https://ekfgroup.com/uploads/products/dd-mw-706__5008C9ED432197D0B465D8ADDE712A20.jpg</t>
        </is>
      </c>
      <c r="D316" s="173" t="n"/>
      <c r="E316" s="174" t="n"/>
      <c r="F316" s="175" t="inlineStr">
        <is>
          <t>шт</t>
        </is>
      </c>
      <c r="G316" s="176" t="n">
        <v>2177.36</v>
      </c>
      <c r="H316" s="176" t="n">
        <v>1784.72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35.07.02 Микроволновые датчики движения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0.063</v>
      </c>
      <c r="Y316" s="182" t="n">
        <v>0.000359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fr-ps-1-6</t>
        </is>
      </c>
      <c r="B317" s="172" t="inlineStr">
        <is>
          <t>Фотореле PS-1 6А 1200Вт IP44 EKF PROxima</t>
        </is>
      </c>
      <c r="C317" s="173" t="inlineStr">
        <is>
          <t>https://ekfgroup.com/uploads/products/fr-ps-1-6_1__90062A83E0BD603FE269D4E41DF1F668.jpg</t>
        </is>
      </c>
      <c r="D317" s="173" t="n"/>
      <c r="E317" s="174" t="n"/>
      <c r="F317" s="175" t="inlineStr">
        <is>
          <t>шт</t>
        </is>
      </c>
      <c r="G317" s="176" t="n">
        <v>508.02</v>
      </c>
      <c r="H317" s="176" t="n">
        <v>416.41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0.07199999999999999</v>
      </c>
      <c r="Y317" s="182" t="n">
        <v>0.000407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fr-ps-2-10</t>
        </is>
      </c>
      <c r="B318" s="172" t="inlineStr">
        <is>
          <t>Фотореле PS-2 10А 2200Вт IP44 EKF PROxima</t>
        </is>
      </c>
      <c r="C318" s="173" t="inlineStr">
        <is>
          <t>https://ekfgroup.com/uploads/products/fr-ps-2-10 - (1)__2FBF9D8175CB517AE8430EDDB4377948.jpg</t>
        </is>
      </c>
      <c r="D318" s="173" t="n"/>
      <c r="E318" s="174" t="n"/>
      <c r="F318" s="175" t="inlineStr">
        <is>
          <t>шт</t>
        </is>
      </c>
      <c r="G318" s="176" t="n">
        <v>665.3099999999999</v>
      </c>
      <c r="H318" s="176" t="n">
        <v>545.34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100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0.123</v>
      </c>
      <c r="Y318" s="182" t="n">
        <v>0.000751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fr-ps-3-20</t>
        </is>
      </c>
      <c r="B319" s="172" t="inlineStr">
        <is>
          <t>Фотореле PS-3 20А 4400Вт IP44 EKF PROxima</t>
        </is>
      </c>
      <c r="C319" s="173" t="inlineStr">
        <is>
          <t>https://ekfgroup.com/uploads/products/fr-ps-3-20_(1)__7C69F939683BE197B74BD6CB22B6F1DF.png</t>
        </is>
      </c>
      <c r="D319" s="173" t="n"/>
      <c r="E319" s="174" t="n"/>
      <c r="F319" s="175" t="inlineStr">
        <is>
          <t>шт</t>
        </is>
      </c>
      <c r="G319" s="176" t="n">
        <v>961.4299999999999</v>
      </c>
      <c r="H319" s="176" t="n">
        <v>788.0599999999999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50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0.162</v>
      </c>
      <c r="Y319" s="182" t="n">
        <v>0.000975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fr-ps-4-10</t>
        </is>
      </c>
      <c r="B320" s="172" t="inlineStr">
        <is>
          <t>Фотореле PS-4 10А 2200Вт IP66 EKF PROxima</t>
        </is>
      </c>
      <c r="C320" s="173" t="inlineStr">
        <is>
          <t>https://ekfgroup.com/uploads/products/IMG_0767__C93EEC3CE42C30EF279D36FEB9394276.jpg</t>
        </is>
      </c>
      <c r="D320" s="173" t="n"/>
      <c r="E320" s="174" t="n"/>
      <c r="F320" s="175" t="inlineStr">
        <is>
          <t>шт</t>
        </is>
      </c>
      <c r="G320" s="176" t="n">
        <v>1272.49</v>
      </c>
      <c r="H320" s="176" t="n">
        <v>1043.02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0.132</v>
      </c>
      <c r="Y320" s="182" t="n">
        <v>0.000884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  <row r="321" ht="75" customHeight="1" s="110">
      <c r="A321" s="171" t="inlineStr">
        <is>
          <t>fr-ps-5-15</t>
        </is>
      </c>
      <c r="B321" s="172" t="inlineStr">
        <is>
          <t>Фотореле PS-5 15А 3300Вт IP66 EKF PROxima</t>
        </is>
      </c>
      <c r="C321" s="173" t="inlineStr">
        <is>
          <t>https://ekfgroup.com/uploads/products/fr-ps-5-15_1__912628BF897100316D1248EE8261E1D4.jpg</t>
        </is>
      </c>
      <c r="D321" s="173" t="n"/>
      <c r="E321" s="174" t="n"/>
      <c r="F321" s="175" t="inlineStr">
        <is>
          <t>шт</t>
        </is>
      </c>
      <c r="G321" s="176" t="n">
        <v>1413.87</v>
      </c>
      <c r="H321" s="176" t="n">
        <v>1158.91</v>
      </c>
      <c r="I321" s="176">
        <f>G321-(36 *G321/100)</f>
        <v/>
      </c>
      <c r="J321" s="176">
        <f>G321-(25 *G321/100)</f>
        <v/>
      </c>
      <c r="K321" s="177">
        <f>IF(G321="","",G321*(1-$G$4))</f>
        <v/>
      </c>
      <c r="L321" s="177">
        <f>IF(H321="","",H321*(1-$G$4))</f>
        <v/>
      </c>
      <c r="M321" s="176" t="inlineStr">
        <is>
          <t>Нет</t>
        </is>
      </c>
      <c r="N321" s="178" t="n">
        <v>1</v>
      </c>
      <c r="O321" s="178" t="n">
        <v>1</v>
      </c>
      <c r="P321" s="178" t="n">
        <v>100</v>
      </c>
      <c r="Q321" s="179" t="inlineStr">
        <is>
          <t>35 Светотехника</t>
        </is>
      </c>
      <c r="R321" s="179" t="inlineStr">
        <is>
          <t>35.07 Управление освещением</t>
        </is>
      </c>
      <c r="S321" s="179" t="inlineStr">
        <is>
          <t>35.07.03 Фотореле</t>
        </is>
      </c>
      <c r="T321" s="179" t="n"/>
      <c r="U321" s="175" t="inlineStr">
        <is>
          <t>Регулярная</t>
        </is>
      </c>
      <c r="V321" s="175" t="inlineStr">
        <is>
          <t>Luma</t>
        </is>
      </c>
      <c r="W321" s="180" t="inlineStr"/>
      <c r="X321" s="181" t="n">
        <v>0.139</v>
      </c>
      <c r="Y321" s="182" t="n">
        <v>0.0009</v>
      </c>
      <c r="Z321" s="176">
        <f>IF(OR(E321="",K321=""),"",E321*K321)</f>
        <v/>
      </c>
      <c r="AA321" s="176">
        <f>IF(OR(E321="",X321=""),"",X321*E321)</f>
        <v/>
      </c>
      <c r="AB321" s="183">
        <f>IF(OR(E321="",Y321=""),"",E321*Y321)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2026-09-12T01:04:01Z</dcterms:modified>
  <cp:lastModifiedBy>Леонтьев Олег Юрьевич</cp:lastModifiedBy>
  <cp:revision>0</cp:revision>
  <cp:lastPrinted>2019-04-29T11:57:25Z</cp:lastPrinted>
</cp:coreProperties>
</file>