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65" windowWidth="15120" windowHeight="7950" firstSheet="3" activeTab="3"/>
  </bookViews>
  <sheets>
    <sheet name="БазаКаб" sheetId="2" state="hidden" r:id="rId1"/>
    <sheet name="База" sheetId="4" state="hidden" r:id="rId2"/>
    <sheet name="ЛотокБРН" sheetId="6" state="hidden" r:id="rId3"/>
    <sheet name="Расчет Участка (1)" sheetId="5" r:id="rId4"/>
  </sheets>
  <definedNames>
    <definedName name="_xlnm._FilterDatabase" localSheetId="1" hidden="1">База!$A$1:$E$2645</definedName>
    <definedName name="_xlnm._FilterDatabase" localSheetId="2" hidden="1">ЛотокБРН!$C$18:$C$46</definedName>
    <definedName name="АВВГЭнг_А__LSLTx_0_66">База!$B$2:$B$49</definedName>
    <definedName name="АВВГЭнг_А__LSLTx_1">База!$B$50:$B$103</definedName>
    <definedName name="ВБШвнг_А__FRLSLTx_0_66">База!$B$104:$B$159</definedName>
    <definedName name="ВБШвнг_А__FRLSLTx_1">База!$B$160:$B$254</definedName>
    <definedName name="ВБШвнг_А__LSLTx_0_66">База!$B$255:$B$310</definedName>
    <definedName name="ВБШвнг_А__LSLTx_1">База!$B$311:$B$405</definedName>
    <definedName name="ВВГнг_А__FRLS_0_66">База!$B$406:$B$441</definedName>
    <definedName name="ВВГнг_А__FRLS_1">База!$B$442:$B$495</definedName>
    <definedName name="ВВГнг_А__FRLSLTx_0_66">База!$B$496:$B$531</definedName>
    <definedName name="ВВГнг_А__FRLSLTx_1">База!$B$532:$B$612</definedName>
    <definedName name="ВВГнг_А__LS_0_66">База!$B$613:$B$648</definedName>
    <definedName name="ВВГнг_А__LS_1">База!$B$649:$B$702</definedName>
    <definedName name="ВВГнг_А__LSLTx_0_66">База!$B$703:$B$769</definedName>
    <definedName name="ВВГнг_А__LSLTx_1">База!$B$770:$B$886</definedName>
    <definedName name="ВВГЭнг_А__FRLSLTx_0_66">База!$B$887:$B$952</definedName>
    <definedName name="ВВГЭнг_А__FRLSLTx_1">База!$B$953:$B$1063</definedName>
    <definedName name="ВВГЭнг_А__LSLTx_0_66">База!$B$1064:$B$1117</definedName>
    <definedName name="ВВГЭнг_А__LSLTx_1">База!$B$1118:$B$1177</definedName>
    <definedName name="высота">База!$I$2:$I$6</definedName>
    <definedName name="высота2">База!$I$6</definedName>
    <definedName name="КВВГнг_А__FRLSLTx_0_66">База!$B$1178:$B$1221</definedName>
    <definedName name="КВВГнг_А__LS_0_66">База!$B$1222:$B$1259</definedName>
    <definedName name="КВВГнг_А__LSLTx_0_66">База!$B$1260:$B$1303</definedName>
    <definedName name="КВВГЭнг_А__FRLSLTx_0_66">База!$B$1304:$B$1347</definedName>
    <definedName name="КВВГЭнг_А__LS_0_66">База!$B$1348:$B$1385</definedName>
    <definedName name="КВВГЭнг_А__LSLTx_0_66">База!$B$1386:$B$1429</definedName>
    <definedName name="КГРУнг_А__HF_0_66">База!$B$1430:$B$1542</definedName>
    <definedName name="КГРУЭнг_А__HF_0_66">База!$B$1543:$B$1642</definedName>
    <definedName name="КППГнг_А__FRHF_0_66">База!$B$1643:$B$1708</definedName>
    <definedName name="КРВГнг_А__FRLS_0_66">База!$B$1709:$B$1760</definedName>
    <definedName name="КРВГЭнг_А__FRLS_0_66">База!$B$1761:$B$1812</definedName>
    <definedName name="КРПГнг_А__FRHF_0_66">База!$B$1813:$B$1864</definedName>
    <definedName name="КРПГЭнг_А__FRHF_0_66">База!$B$1865:$B$1916</definedName>
    <definedName name="ЛестничныйВысота">ЛотокБРН!$L$3:$L$5</definedName>
    <definedName name="ЛестничныйОпоры">ЛотокБРН!$X$3:$X$5</definedName>
    <definedName name="ЛестничныйСтенка">ЛотокБРН!$R$3:$R$4</definedName>
    <definedName name="ЛестничныйШирина">ЛотокБРН!$O$3:$O$7</definedName>
    <definedName name="Марка">База!$G$2:$G$49</definedName>
    <definedName name="НВПпнг_С__LS">База!$B$2646:$B$2651</definedName>
    <definedName name="НВПЭнг_С__LS">База!$B$2652:$B$2657</definedName>
    <definedName name="НеперфорированныйВысота">ЛотокБРН!$U$3:$U$6</definedName>
    <definedName name="НеперфорированныйОпоры">ЛотокБРН!$AA$3:$AA$6</definedName>
    <definedName name="НеперфорированныйСтенка">ЛотокБРН!$W$3:$W$6</definedName>
    <definedName name="НеперфорированныйШирина">ЛотокБРН!$V$3:$V$10</definedName>
    <definedName name="ПвВнг_А__FRLS_1">База!$B$1917:$B$1976</definedName>
    <definedName name="ПвПГнг_А__FRHF_1">База!$B$1977:$B$2061</definedName>
    <definedName name="ПвПГЭнг_А__FRHF_1">База!$B$2062:$B$2146</definedName>
    <definedName name="ПерфорированныйВысота">ЛотокБРН!$N$3:$N$6</definedName>
    <definedName name="ПерфорированныйОпоры">ЛотокБРН!$Z$3:$Z$6</definedName>
    <definedName name="ПерфорированныйСтенка">ЛотокБРН!$T$3:$T$6</definedName>
    <definedName name="ПерфорированныйШирина">ЛотокБРН!$Q$3:$Q$10</definedName>
    <definedName name="ППГнг_А__FRHF_0_66">База!$B$2147:$B$2182</definedName>
    <definedName name="ППГнг_А__FRHF_1">База!$B$2183:$B$2267</definedName>
    <definedName name="ППГнг_А__HF_0_66">База!$B$2268:$B$2303</definedName>
    <definedName name="ППГнг_А__HF_1">База!$B$2304:$B$2309</definedName>
    <definedName name="ППГЭнг_А__FRHF_0_66">База!$B$2310:$B$2354</definedName>
    <definedName name="ППГЭнг_А__FRHF_1">База!$B$2355:$B$2439</definedName>
    <definedName name="ПроволочныйВысота">ЛотокБРН!$M$3:$M$7</definedName>
    <definedName name="ПроволочныйОпоры">ЛотокБРН!$Y$3:$Y$4</definedName>
    <definedName name="ПроволочныйСтенка">ЛотокБРН!$S$3</definedName>
    <definedName name="ПроволочныйШирина">ЛотокБРН!$P$3:$P$10</definedName>
    <definedName name="ПуГВ">База!$B$2440:$B$2453</definedName>
    <definedName name="РВГнг_А__FRLS_1">База!$B$2454:$B$2501</definedName>
    <definedName name="РВГЭнг_А__FRLS_1">База!$B$2502:$B$2549</definedName>
    <definedName name="РПГнг_А__FRHF_1">База!$B$2550:$B$2597</definedName>
    <definedName name="РПГЭнг_А__FRHF_1">База!$B$2598:$B$2645</definedName>
    <definedName name="Тип">ЛотокБРН!$K$3:$K$6</definedName>
    <definedName name="ширина">База!$J$2:$J$9</definedName>
  </definedNames>
  <calcPr calcId="145621"/>
</workbook>
</file>

<file path=xl/calcChain.xml><?xml version="1.0" encoding="utf-8"?>
<calcChain xmlns="http://schemas.openxmlformats.org/spreadsheetml/2006/main">
  <c r="R24" i="5" l="1"/>
  <c r="J45" i="6" l="1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3" i="6"/>
  <c r="O34" i="5"/>
  <c r="I80" i="6"/>
  <c r="I81" i="6"/>
  <c r="I82" i="6"/>
  <c r="I83" i="6"/>
  <c r="I84" i="6"/>
  <c r="I85" i="6"/>
  <c r="I86" i="6"/>
  <c r="I87" i="6"/>
  <c r="I51" i="6"/>
  <c r="I52" i="6"/>
  <c r="I53" i="6"/>
  <c r="I54" i="6"/>
  <c r="I55" i="6"/>
  <c r="I56" i="6"/>
  <c r="I57" i="6"/>
  <c r="I31" i="6"/>
  <c r="I32" i="6"/>
  <c r="I33" i="6"/>
  <c r="F2658" i="4" l="1"/>
  <c r="H48" i="4"/>
  <c r="H49" i="4"/>
  <c r="F2647" i="4"/>
  <c r="F2648" i="4"/>
  <c r="F2649" i="4"/>
  <c r="F2650" i="4"/>
  <c r="F2651" i="4"/>
  <c r="F2652" i="4"/>
  <c r="F2653" i="4"/>
  <c r="F2654" i="4"/>
  <c r="F2655" i="4"/>
  <c r="F2656" i="4"/>
  <c r="F2657" i="4"/>
  <c r="F2646" i="4" l="1"/>
  <c r="F2645" i="4"/>
  <c r="F2644" i="4"/>
  <c r="F2643" i="4"/>
  <c r="F2642" i="4"/>
  <c r="F2641" i="4"/>
  <c r="F2640" i="4"/>
  <c r="F2639" i="4"/>
  <c r="F2638" i="4"/>
  <c r="F2637" i="4"/>
  <c r="F2636" i="4"/>
  <c r="F2635" i="4"/>
  <c r="F2634" i="4"/>
  <c r="F2633" i="4"/>
  <c r="F2632" i="4"/>
  <c r="F2631" i="4"/>
  <c r="F2630" i="4"/>
  <c r="F2629" i="4"/>
  <c r="F2628" i="4"/>
  <c r="F2627" i="4"/>
  <c r="F2626" i="4"/>
  <c r="F2625" i="4"/>
  <c r="F2624" i="4"/>
  <c r="F2623" i="4"/>
  <c r="F2622" i="4"/>
  <c r="F2621" i="4"/>
  <c r="F2620" i="4"/>
  <c r="F2619" i="4"/>
  <c r="F2618" i="4"/>
  <c r="F2617" i="4"/>
  <c r="F2616" i="4"/>
  <c r="F2615" i="4"/>
  <c r="F2614" i="4"/>
  <c r="F2613" i="4"/>
  <c r="F2612" i="4"/>
  <c r="F2611" i="4"/>
  <c r="F2610" i="4"/>
  <c r="F2609" i="4"/>
  <c r="F2608" i="4"/>
  <c r="F2607" i="4"/>
  <c r="F2606" i="4"/>
  <c r="F2605" i="4"/>
  <c r="F2604" i="4"/>
  <c r="F2603" i="4"/>
  <c r="F2602" i="4"/>
  <c r="F2601" i="4"/>
  <c r="F2600" i="4"/>
  <c r="F2599" i="4"/>
  <c r="F2598" i="4"/>
  <c r="F2597" i="4"/>
  <c r="F2596" i="4"/>
  <c r="F2595" i="4"/>
  <c r="F2594" i="4"/>
  <c r="F2593" i="4"/>
  <c r="F2592" i="4"/>
  <c r="F2591" i="4"/>
  <c r="F2590" i="4"/>
  <c r="F2589" i="4"/>
  <c r="F2588" i="4"/>
  <c r="F2587" i="4"/>
  <c r="F2586" i="4"/>
  <c r="F2585" i="4"/>
  <c r="F2584" i="4"/>
  <c r="F2583" i="4"/>
  <c r="F2582" i="4"/>
  <c r="F2581" i="4"/>
  <c r="F2580" i="4"/>
  <c r="F2579" i="4"/>
  <c r="F2578" i="4"/>
  <c r="F2577" i="4"/>
  <c r="F2576" i="4"/>
  <c r="F2575" i="4"/>
  <c r="F2574" i="4"/>
  <c r="F2573" i="4"/>
  <c r="F2572" i="4"/>
  <c r="F2571" i="4"/>
  <c r="F2570" i="4"/>
  <c r="F2569" i="4"/>
  <c r="F2568" i="4"/>
  <c r="F2567" i="4"/>
  <c r="F2566" i="4"/>
  <c r="F2565" i="4"/>
  <c r="F2564" i="4"/>
  <c r="F2563" i="4"/>
  <c r="F2562" i="4"/>
  <c r="F2561" i="4"/>
  <c r="F2560" i="4"/>
  <c r="F2559" i="4"/>
  <c r="F2558" i="4"/>
  <c r="F2557" i="4"/>
  <c r="F2556" i="4"/>
  <c r="F2555" i="4"/>
  <c r="F2554" i="4"/>
  <c r="F2553" i="4"/>
  <c r="F2552" i="4"/>
  <c r="F2551" i="4"/>
  <c r="F2550" i="4"/>
  <c r="F2549" i="4"/>
  <c r="F2548" i="4"/>
  <c r="F2547" i="4"/>
  <c r="F2546" i="4"/>
  <c r="F2545" i="4"/>
  <c r="F2544" i="4"/>
  <c r="F2543" i="4"/>
  <c r="F2542" i="4"/>
  <c r="F2541" i="4"/>
  <c r="F2540" i="4"/>
  <c r="F2539" i="4"/>
  <c r="F2538" i="4"/>
  <c r="F2537" i="4"/>
  <c r="F2536" i="4"/>
  <c r="F2535" i="4"/>
  <c r="F2534" i="4"/>
  <c r="F2533" i="4"/>
  <c r="F2532" i="4"/>
  <c r="F2531" i="4"/>
  <c r="F2530" i="4"/>
  <c r="F2529" i="4"/>
  <c r="F2528" i="4"/>
  <c r="F2527" i="4"/>
  <c r="F2526" i="4"/>
  <c r="F2525" i="4"/>
  <c r="F2524" i="4"/>
  <c r="F2523" i="4"/>
  <c r="F2522" i="4"/>
  <c r="F2521" i="4"/>
  <c r="F2520" i="4"/>
  <c r="F2519" i="4"/>
  <c r="F2518" i="4"/>
  <c r="F2517" i="4"/>
  <c r="F2516" i="4"/>
  <c r="F2515" i="4"/>
  <c r="F2514" i="4"/>
  <c r="F2513" i="4"/>
  <c r="F2512" i="4"/>
  <c r="F2511" i="4"/>
  <c r="F2510" i="4"/>
  <c r="F2509" i="4"/>
  <c r="F2508" i="4"/>
  <c r="F2507" i="4"/>
  <c r="F2506" i="4"/>
  <c r="F2505" i="4"/>
  <c r="F2504" i="4"/>
  <c r="F2503" i="4"/>
  <c r="F2502" i="4"/>
  <c r="F2501" i="4"/>
  <c r="F2500" i="4"/>
  <c r="F2499" i="4"/>
  <c r="F2498" i="4"/>
  <c r="F2497" i="4"/>
  <c r="F2496" i="4"/>
  <c r="F2495" i="4"/>
  <c r="F2494" i="4"/>
  <c r="F2493" i="4"/>
  <c r="F2492" i="4"/>
  <c r="F2491" i="4"/>
  <c r="F2490" i="4"/>
  <c r="F2489" i="4"/>
  <c r="F2488" i="4"/>
  <c r="F2487" i="4"/>
  <c r="F2486" i="4"/>
  <c r="F2485" i="4"/>
  <c r="F2484" i="4"/>
  <c r="F2483" i="4"/>
  <c r="F2482" i="4"/>
  <c r="F2481" i="4"/>
  <c r="F2480" i="4"/>
  <c r="F2479" i="4"/>
  <c r="F2478" i="4"/>
  <c r="F2477" i="4"/>
  <c r="F2476" i="4"/>
  <c r="F2475" i="4"/>
  <c r="F2474" i="4"/>
  <c r="F2473" i="4"/>
  <c r="F2472" i="4"/>
  <c r="F2471" i="4"/>
  <c r="F2470" i="4"/>
  <c r="F2469" i="4"/>
  <c r="F2468" i="4"/>
  <c r="F2467" i="4"/>
  <c r="F2466" i="4"/>
  <c r="F2465" i="4"/>
  <c r="F2464" i="4"/>
  <c r="F2463" i="4"/>
  <c r="F2462" i="4"/>
  <c r="F2461" i="4"/>
  <c r="F2460" i="4"/>
  <c r="F2459" i="4"/>
  <c r="F2458" i="4"/>
  <c r="F2457" i="4"/>
  <c r="F2456" i="4"/>
  <c r="F2455" i="4"/>
  <c r="F2454" i="4"/>
  <c r="F2453" i="4"/>
  <c r="F2452" i="4"/>
  <c r="F2451" i="4"/>
  <c r="F2450" i="4"/>
  <c r="F2449" i="4"/>
  <c r="F2448" i="4"/>
  <c r="F2447" i="4"/>
  <c r="F2446" i="4"/>
  <c r="F2445" i="4"/>
  <c r="F2444" i="4"/>
  <c r="F2443" i="4"/>
  <c r="F2442" i="4"/>
  <c r="F2441" i="4"/>
  <c r="F2440" i="4"/>
  <c r="F2439" i="4"/>
  <c r="F2438" i="4"/>
  <c r="F2437" i="4"/>
  <c r="F2436" i="4"/>
  <c r="F2435" i="4"/>
  <c r="F2434" i="4"/>
  <c r="F2433" i="4"/>
  <c r="F2432" i="4"/>
  <c r="F2431" i="4"/>
  <c r="F2430" i="4"/>
  <c r="F2429" i="4"/>
  <c r="F2428" i="4"/>
  <c r="F2427" i="4"/>
  <c r="F2426" i="4"/>
  <c r="F2425" i="4"/>
  <c r="F2424" i="4"/>
  <c r="F2423" i="4"/>
  <c r="F2422" i="4"/>
  <c r="F2421" i="4"/>
  <c r="F2420" i="4"/>
  <c r="F2419" i="4"/>
  <c r="F2418" i="4"/>
  <c r="F2417" i="4"/>
  <c r="F2416" i="4"/>
  <c r="F2415" i="4"/>
  <c r="F2414" i="4"/>
  <c r="F2413" i="4"/>
  <c r="F2412" i="4"/>
  <c r="F2411" i="4"/>
  <c r="F2410" i="4"/>
  <c r="F2409" i="4"/>
  <c r="F2408" i="4"/>
  <c r="F2407" i="4"/>
  <c r="F2406" i="4"/>
  <c r="F2405" i="4"/>
  <c r="F2404" i="4"/>
  <c r="F2403" i="4"/>
  <c r="F2402" i="4"/>
  <c r="F2401" i="4"/>
  <c r="F2400" i="4"/>
  <c r="F2399" i="4"/>
  <c r="F2398" i="4"/>
  <c r="F2397" i="4"/>
  <c r="F2396" i="4"/>
  <c r="F2395" i="4"/>
  <c r="F2394" i="4"/>
  <c r="F2393" i="4"/>
  <c r="F2392" i="4"/>
  <c r="F2391" i="4"/>
  <c r="F2390" i="4"/>
  <c r="F2389" i="4"/>
  <c r="F2388" i="4"/>
  <c r="F2387" i="4"/>
  <c r="F2386" i="4"/>
  <c r="F2385" i="4"/>
  <c r="F2384" i="4"/>
  <c r="F2383" i="4"/>
  <c r="F2382" i="4"/>
  <c r="F2381" i="4"/>
  <c r="F2380" i="4"/>
  <c r="F2379" i="4"/>
  <c r="F2378" i="4"/>
  <c r="F2377" i="4"/>
  <c r="F2376" i="4"/>
  <c r="F2375" i="4"/>
  <c r="F2374" i="4"/>
  <c r="F2373" i="4"/>
  <c r="F2372" i="4"/>
  <c r="F2371" i="4"/>
  <c r="F2370" i="4"/>
  <c r="F2369" i="4"/>
  <c r="F2368" i="4"/>
  <c r="F2367" i="4"/>
  <c r="F2366" i="4"/>
  <c r="F2365" i="4"/>
  <c r="F2364" i="4"/>
  <c r="F2363" i="4"/>
  <c r="F2362" i="4"/>
  <c r="F2361" i="4"/>
  <c r="F2360" i="4"/>
  <c r="F2359" i="4"/>
  <c r="F2358" i="4"/>
  <c r="F2357" i="4"/>
  <c r="F2356" i="4"/>
  <c r="F2355" i="4"/>
  <c r="F2354" i="4"/>
  <c r="F2353" i="4"/>
  <c r="F2352" i="4"/>
  <c r="F2351" i="4"/>
  <c r="F2350" i="4"/>
  <c r="F2349" i="4"/>
  <c r="F2348" i="4"/>
  <c r="F2347" i="4"/>
  <c r="F2346" i="4"/>
  <c r="F2345" i="4"/>
  <c r="F2344" i="4"/>
  <c r="F2343" i="4"/>
  <c r="F2342" i="4"/>
  <c r="F2341" i="4"/>
  <c r="F2340" i="4"/>
  <c r="F2339" i="4"/>
  <c r="F2338" i="4"/>
  <c r="F2337" i="4"/>
  <c r="F2336" i="4"/>
  <c r="F2335" i="4"/>
  <c r="F2334" i="4"/>
  <c r="F2333" i="4"/>
  <c r="F2332" i="4"/>
  <c r="F2331" i="4"/>
  <c r="F2330" i="4"/>
  <c r="F2329" i="4"/>
  <c r="F2328" i="4"/>
  <c r="F2327" i="4"/>
  <c r="F2326" i="4"/>
  <c r="F2325" i="4"/>
  <c r="F2324" i="4"/>
  <c r="F2323" i="4"/>
  <c r="F2322" i="4"/>
  <c r="F2321" i="4"/>
  <c r="F2320" i="4"/>
  <c r="F2319" i="4"/>
  <c r="F2318" i="4"/>
  <c r="F2317" i="4"/>
  <c r="F2316" i="4"/>
  <c r="F2315" i="4"/>
  <c r="F2314" i="4"/>
  <c r="F2313" i="4"/>
  <c r="F2312" i="4"/>
  <c r="F2311" i="4"/>
  <c r="F2310" i="4"/>
  <c r="F2309" i="4"/>
  <c r="F2308" i="4"/>
  <c r="F2307" i="4"/>
  <c r="F2306" i="4"/>
  <c r="F2305" i="4"/>
  <c r="F2304" i="4"/>
  <c r="F2303" i="4"/>
  <c r="F2302" i="4"/>
  <c r="F2301" i="4"/>
  <c r="F2300" i="4"/>
  <c r="F2299" i="4"/>
  <c r="F2298" i="4"/>
  <c r="F2297" i="4"/>
  <c r="F2296" i="4"/>
  <c r="F2295" i="4"/>
  <c r="F2294" i="4"/>
  <c r="F2293" i="4"/>
  <c r="F2292" i="4"/>
  <c r="F2291" i="4"/>
  <c r="F2290" i="4"/>
  <c r="F2289" i="4"/>
  <c r="F2288" i="4"/>
  <c r="F2287" i="4"/>
  <c r="F2286" i="4"/>
  <c r="F2285" i="4"/>
  <c r="F2284" i="4"/>
  <c r="F2283" i="4"/>
  <c r="F2282" i="4"/>
  <c r="F2281" i="4"/>
  <c r="F2280" i="4"/>
  <c r="F2279" i="4"/>
  <c r="F2278" i="4"/>
  <c r="F2277" i="4"/>
  <c r="F2276" i="4"/>
  <c r="F2275" i="4"/>
  <c r="F2274" i="4"/>
  <c r="F2273" i="4"/>
  <c r="F2272" i="4"/>
  <c r="F2271" i="4"/>
  <c r="F2270" i="4"/>
  <c r="F2269" i="4"/>
  <c r="F2268" i="4"/>
  <c r="F2267" i="4"/>
  <c r="F2266" i="4"/>
  <c r="F2265" i="4"/>
  <c r="F2264" i="4"/>
  <c r="F2263" i="4"/>
  <c r="F2262" i="4"/>
  <c r="F2261" i="4"/>
  <c r="F2260" i="4"/>
  <c r="F2259" i="4"/>
  <c r="F2258" i="4"/>
  <c r="F2257" i="4"/>
  <c r="F2256" i="4"/>
  <c r="F2255" i="4"/>
  <c r="F2254" i="4"/>
  <c r="F2253" i="4"/>
  <c r="F2252" i="4"/>
  <c r="F2251" i="4"/>
  <c r="F2250" i="4"/>
  <c r="F2249" i="4"/>
  <c r="F2248" i="4"/>
  <c r="F2247" i="4"/>
  <c r="F2246" i="4"/>
  <c r="F2245" i="4"/>
  <c r="F2244" i="4"/>
  <c r="F2243" i="4"/>
  <c r="F2242" i="4"/>
  <c r="F2241" i="4"/>
  <c r="F2240" i="4"/>
  <c r="F2239" i="4"/>
  <c r="F2238" i="4"/>
  <c r="F2237" i="4"/>
  <c r="F2236" i="4"/>
  <c r="F2235" i="4"/>
  <c r="F2234" i="4"/>
  <c r="F2233" i="4"/>
  <c r="F2232" i="4"/>
  <c r="F2231" i="4"/>
  <c r="F2230" i="4"/>
  <c r="F2229" i="4"/>
  <c r="F2228" i="4"/>
  <c r="F2227" i="4"/>
  <c r="F2226" i="4"/>
  <c r="F2225" i="4"/>
  <c r="F2224" i="4"/>
  <c r="F2223" i="4"/>
  <c r="F2222" i="4"/>
  <c r="F2221" i="4"/>
  <c r="F2220" i="4"/>
  <c r="F2219" i="4"/>
  <c r="F2218" i="4"/>
  <c r="F2217" i="4"/>
  <c r="F2216" i="4"/>
  <c r="F2215" i="4"/>
  <c r="F2214" i="4"/>
  <c r="F2213" i="4"/>
  <c r="F2212" i="4"/>
  <c r="F2211" i="4"/>
  <c r="F2210" i="4"/>
  <c r="F2209" i="4"/>
  <c r="F2208" i="4"/>
  <c r="F2207" i="4"/>
  <c r="F2206" i="4"/>
  <c r="F2205" i="4"/>
  <c r="F2204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F2171" i="4"/>
  <c r="F2170" i="4"/>
  <c r="F2169" i="4"/>
  <c r="F2168" i="4"/>
  <c r="F2167" i="4"/>
  <c r="F2166" i="4"/>
  <c r="F2165" i="4"/>
  <c r="F2164" i="4"/>
  <c r="F2163" i="4"/>
  <c r="F2162" i="4"/>
  <c r="F2161" i="4"/>
  <c r="F2160" i="4"/>
  <c r="F2159" i="4"/>
  <c r="F2158" i="4"/>
  <c r="F2157" i="4"/>
  <c r="F2156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1" i="4"/>
  <c r="F2080" i="4"/>
  <c r="F2079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F2050" i="4"/>
  <c r="F2049" i="4"/>
  <c r="F2048" i="4"/>
  <c r="F2047" i="4"/>
  <c r="F2046" i="4"/>
  <c r="F2045" i="4"/>
  <c r="F2044" i="4"/>
  <c r="F2043" i="4"/>
  <c r="F2042" i="4"/>
  <c r="F2041" i="4"/>
  <c r="F2040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8" i="4"/>
  <c r="F2007" i="4"/>
  <c r="F2006" i="4"/>
  <c r="F2005" i="4"/>
  <c r="F2004" i="4"/>
  <c r="F2003" i="4"/>
  <c r="F2002" i="4"/>
  <c r="F2001" i="4"/>
  <c r="F2000" i="4"/>
  <c r="F1999" i="4"/>
  <c r="F1998" i="4"/>
  <c r="F1997" i="4"/>
  <c r="F1996" i="4"/>
  <c r="F1995" i="4"/>
  <c r="F1994" i="4"/>
  <c r="F1993" i="4"/>
  <c r="F1992" i="4"/>
  <c r="F1991" i="4"/>
  <c r="F1990" i="4"/>
  <c r="F1989" i="4"/>
  <c r="F1988" i="4"/>
  <c r="F1987" i="4"/>
  <c r="F1986" i="4"/>
  <c r="F1985" i="4"/>
  <c r="F1984" i="4"/>
  <c r="F1983" i="4"/>
  <c r="F1982" i="4"/>
  <c r="F1981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8" i="4"/>
  <c r="F1967" i="4"/>
  <c r="F1966" i="4"/>
  <c r="F1965" i="4"/>
  <c r="F1964" i="4"/>
  <c r="F1963" i="4"/>
  <c r="F1962" i="4"/>
  <c r="F1961" i="4"/>
  <c r="F1960" i="4"/>
  <c r="F1959" i="4"/>
  <c r="F1958" i="4"/>
  <c r="F1957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4" i="4"/>
  <c r="F1913" i="4"/>
  <c r="F1912" i="4"/>
  <c r="F1911" i="4"/>
  <c r="F1910" i="4"/>
  <c r="F1909" i="4"/>
  <c r="F1908" i="4"/>
  <c r="F1907" i="4"/>
  <c r="F1906" i="4"/>
  <c r="F1905" i="4"/>
  <c r="F1904" i="4"/>
  <c r="F1903" i="4"/>
  <c r="F1902" i="4"/>
  <c r="F1901" i="4"/>
  <c r="F1900" i="4"/>
  <c r="F1899" i="4"/>
  <c r="F1898" i="4"/>
  <c r="F1897" i="4"/>
  <c r="F1896" i="4"/>
  <c r="F1895" i="4"/>
  <c r="F1894" i="4"/>
  <c r="F1893" i="4"/>
  <c r="F1892" i="4"/>
  <c r="F1891" i="4"/>
  <c r="F1890" i="4"/>
  <c r="F1889" i="4"/>
  <c r="F1888" i="4"/>
  <c r="F1887" i="4"/>
  <c r="F1886" i="4"/>
  <c r="F1885" i="4"/>
  <c r="F1884" i="4"/>
  <c r="F1883" i="4"/>
  <c r="F1882" i="4"/>
  <c r="F1881" i="4"/>
  <c r="F1880" i="4"/>
  <c r="F1879" i="4"/>
  <c r="F1878" i="4"/>
  <c r="F1877" i="4"/>
  <c r="F1876" i="4"/>
  <c r="F1875" i="4"/>
  <c r="F1874" i="4"/>
  <c r="F1873" i="4"/>
  <c r="F1872" i="4"/>
  <c r="F1871" i="4"/>
  <c r="F1870" i="4"/>
  <c r="F1869" i="4"/>
  <c r="F1868" i="4"/>
  <c r="F1867" i="4"/>
  <c r="F1866" i="4"/>
  <c r="F1865" i="4"/>
  <c r="F1864" i="4"/>
  <c r="F1863" i="4"/>
  <c r="F1862" i="4"/>
  <c r="F1861" i="4"/>
  <c r="F1860" i="4"/>
  <c r="F1859" i="4"/>
  <c r="F1858" i="4"/>
  <c r="F1857" i="4"/>
  <c r="F1856" i="4"/>
  <c r="F1855" i="4"/>
  <c r="F1854" i="4"/>
  <c r="F1853" i="4"/>
  <c r="F1852" i="4"/>
  <c r="F1851" i="4"/>
  <c r="F1850" i="4"/>
  <c r="F1849" i="4"/>
  <c r="F1848" i="4"/>
  <c r="F1847" i="4"/>
  <c r="F1846" i="4"/>
  <c r="F1845" i="4"/>
  <c r="F1844" i="4"/>
  <c r="F1843" i="4"/>
  <c r="F1842" i="4"/>
  <c r="F1841" i="4"/>
  <c r="F1840" i="4"/>
  <c r="F1839" i="4"/>
  <c r="F1838" i="4"/>
  <c r="F1837" i="4"/>
  <c r="F1836" i="4"/>
  <c r="F1835" i="4"/>
  <c r="F1834" i="4"/>
  <c r="F1833" i="4"/>
  <c r="F1832" i="4"/>
  <c r="F1831" i="4"/>
  <c r="F1830" i="4"/>
  <c r="F1829" i="4"/>
  <c r="F1828" i="4"/>
  <c r="F1827" i="4"/>
  <c r="F1826" i="4"/>
  <c r="F1825" i="4"/>
  <c r="F1824" i="4"/>
  <c r="F1823" i="4"/>
  <c r="F1822" i="4"/>
  <c r="F1821" i="4"/>
  <c r="F1820" i="4"/>
  <c r="F1819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E886" i="4"/>
  <c r="F885" i="4"/>
  <c r="E885" i="4"/>
  <c r="F884" i="4"/>
  <c r="E884" i="4"/>
  <c r="F883" i="4"/>
  <c r="E883" i="4"/>
  <c r="F882" i="4"/>
  <c r="E882" i="4"/>
  <c r="F881" i="4"/>
  <c r="E881" i="4"/>
  <c r="F880" i="4"/>
  <c r="E880" i="4"/>
  <c r="F879" i="4"/>
  <c r="E879" i="4"/>
  <c r="F878" i="4"/>
  <c r="E878" i="4"/>
  <c r="F877" i="4"/>
  <c r="E877" i="4"/>
  <c r="F876" i="4"/>
  <c r="E876" i="4"/>
  <c r="F875" i="4"/>
  <c r="E875" i="4"/>
  <c r="F874" i="4"/>
  <c r="E874" i="4"/>
  <c r="F873" i="4"/>
  <c r="E873" i="4"/>
  <c r="F872" i="4"/>
  <c r="E872" i="4"/>
  <c r="F871" i="4"/>
  <c r="E871" i="4"/>
  <c r="F870" i="4"/>
  <c r="E870" i="4"/>
  <c r="F869" i="4"/>
  <c r="E869" i="4"/>
  <c r="F868" i="4"/>
  <c r="E868" i="4"/>
  <c r="F867" i="4"/>
  <c r="E867" i="4"/>
  <c r="F866" i="4"/>
  <c r="E866" i="4"/>
  <c r="F865" i="4"/>
  <c r="E865" i="4"/>
  <c r="F864" i="4"/>
  <c r="E864" i="4"/>
  <c r="F863" i="4"/>
  <c r="E863" i="4"/>
  <c r="F862" i="4"/>
  <c r="E862" i="4"/>
  <c r="F861" i="4"/>
  <c r="E861" i="4"/>
  <c r="F860" i="4"/>
  <c r="E860" i="4"/>
  <c r="F859" i="4"/>
  <c r="E859" i="4"/>
  <c r="F858" i="4"/>
  <c r="E858" i="4"/>
  <c r="F857" i="4"/>
  <c r="E857" i="4"/>
  <c r="F856" i="4"/>
  <c r="E856" i="4"/>
  <c r="F855" i="4"/>
  <c r="E855" i="4"/>
  <c r="F854" i="4"/>
  <c r="E854" i="4"/>
  <c r="F853" i="4"/>
  <c r="E853" i="4"/>
  <c r="F852" i="4"/>
  <c r="E852" i="4"/>
  <c r="F851" i="4"/>
  <c r="E851" i="4"/>
  <c r="F850" i="4"/>
  <c r="E850" i="4"/>
  <c r="F849" i="4"/>
  <c r="E849" i="4"/>
  <c r="F848" i="4"/>
  <c r="E848" i="4"/>
  <c r="F847" i="4"/>
  <c r="E847" i="4"/>
  <c r="F846" i="4"/>
  <c r="E846" i="4"/>
  <c r="F845" i="4"/>
  <c r="E845" i="4"/>
  <c r="F844" i="4"/>
  <c r="E844" i="4"/>
  <c r="F843" i="4"/>
  <c r="E843" i="4"/>
  <c r="F842" i="4"/>
  <c r="E842" i="4"/>
  <c r="F841" i="4"/>
  <c r="E841" i="4"/>
  <c r="F840" i="4"/>
  <c r="E840" i="4"/>
  <c r="F839" i="4"/>
  <c r="E839" i="4"/>
  <c r="F838" i="4"/>
  <c r="E838" i="4"/>
  <c r="F837" i="4"/>
  <c r="E837" i="4"/>
  <c r="F836" i="4"/>
  <c r="E836" i="4"/>
  <c r="F835" i="4"/>
  <c r="E835" i="4"/>
  <c r="F834" i="4"/>
  <c r="E834" i="4"/>
  <c r="F833" i="4"/>
  <c r="E833" i="4"/>
  <c r="F832" i="4"/>
  <c r="E832" i="4"/>
  <c r="F831" i="4"/>
  <c r="E831" i="4"/>
  <c r="F830" i="4"/>
  <c r="E830" i="4"/>
  <c r="F829" i="4"/>
  <c r="E829" i="4"/>
  <c r="F828" i="4"/>
  <c r="E828" i="4"/>
  <c r="F827" i="4"/>
  <c r="E827" i="4"/>
  <c r="F826" i="4"/>
  <c r="E826" i="4"/>
  <c r="F825" i="4"/>
  <c r="E825" i="4"/>
  <c r="F824" i="4"/>
  <c r="E824" i="4"/>
  <c r="F823" i="4"/>
  <c r="E823" i="4"/>
  <c r="F822" i="4"/>
  <c r="E822" i="4"/>
  <c r="F821" i="4"/>
  <c r="E821" i="4"/>
  <c r="F820" i="4"/>
  <c r="E820" i="4"/>
  <c r="F819" i="4"/>
  <c r="E819" i="4"/>
  <c r="F818" i="4"/>
  <c r="E818" i="4"/>
  <c r="F817" i="4"/>
  <c r="E817" i="4"/>
  <c r="F816" i="4"/>
  <c r="E816" i="4"/>
  <c r="F815" i="4"/>
  <c r="E815" i="4"/>
  <c r="F814" i="4"/>
  <c r="E814" i="4"/>
  <c r="F813" i="4"/>
  <c r="E813" i="4"/>
  <c r="F812" i="4"/>
  <c r="E812" i="4"/>
  <c r="F811" i="4"/>
  <c r="E811" i="4"/>
  <c r="F810" i="4"/>
  <c r="E810" i="4"/>
  <c r="F809" i="4"/>
  <c r="E809" i="4"/>
  <c r="F808" i="4"/>
  <c r="E808" i="4"/>
  <c r="F807" i="4"/>
  <c r="E807" i="4"/>
  <c r="F806" i="4"/>
  <c r="E806" i="4"/>
  <c r="F805" i="4"/>
  <c r="E805" i="4"/>
  <c r="F804" i="4"/>
  <c r="E804" i="4"/>
  <c r="F803" i="4"/>
  <c r="E803" i="4"/>
  <c r="F802" i="4"/>
  <c r="E802" i="4"/>
  <c r="F801" i="4"/>
  <c r="E801" i="4"/>
  <c r="F800" i="4"/>
  <c r="E800" i="4"/>
  <c r="F799" i="4"/>
  <c r="E799" i="4"/>
  <c r="F798" i="4"/>
  <c r="E798" i="4"/>
  <c r="F797" i="4"/>
  <c r="E797" i="4"/>
  <c r="F796" i="4"/>
  <c r="E796" i="4"/>
  <c r="F795" i="4"/>
  <c r="E795" i="4"/>
  <c r="F794" i="4"/>
  <c r="E794" i="4"/>
  <c r="F793" i="4"/>
  <c r="E793" i="4"/>
  <c r="F792" i="4"/>
  <c r="E792" i="4"/>
  <c r="F791" i="4"/>
  <c r="E791" i="4"/>
  <c r="F790" i="4"/>
  <c r="E790" i="4"/>
  <c r="F789" i="4"/>
  <c r="E789" i="4"/>
  <c r="F788" i="4"/>
  <c r="E788" i="4"/>
  <c r="F787" i="4"/>
  <c r="E787" i="4"/>
  <c r="F786" i="4"/>
  <c r="E786" i="4"/>
  <c r="F785" i="4"/>
  <c r="E785" i="4"/>
  <c r="F784" i="4"/>
  <c r="E784" i="4"/>
  <c r="F783" i="4"/>
  <c r="E783" i="4"/>
  <c r="F782" i="4"/>
  <c r="E782" i="4"/>
  <c r="F781" i="4"/>
  <c r="E781" i="4"/>
  <c r="F780" i="4"/>
  <c r="E780" i="4"/>
  <c r="F779" i="4"/>
  <c r="E779" i="4"/>
  <c r="F778" i="4"/>
  <c r="E778" i="4"/>
  <c r="F777" i="4"/>
  <c r="E777" i="4"/>
  <c r="F776" i="4"/>
  <c r="E776" i="4"/>
  <c r="F775" i="4"/>
  <c r="E775" i="4"/>
  <c r="F774" i="4"/>
  <c r="E774" i="4"/>
  <c r="F773" i="4"/>
  <c r="E773" i="4"/>
  <c r="F772" i="4"/>
  <c r="E772" i="4"/>
  <c r="F771" i="4"/>
  <c r="E771" i="4"/>
  <c r="F770" i="4"/>
  <c r="E770" i="4"/>
  <c r="F769" i="4"/>
  <c r="E769" i="4"/>
  <c r="F768" i="4"/>
  <c r="E768" i="4"/>
  <c r="F767" i="4"/>
  <c r="E767" i="4"/>
  <c r="F766" i="4"/>
  <c r="E766" i="4"/>
  <c r="F765" i="4"/>
  <c r="E765" i="4"/>
  <c r="F764" i="4"/>
  <c r="E764" i="4"/>
  <c r="F763" i="4"/>
  <c r="E763" i="4"/>
  <c r="F762" i="4"/>
  <c r="E762" i="4"/>
  <c r="F761" i="4"/>
  <c r="E761" i="4"/>
  <c r="F760" i="4"/>
  <c r="E760" i="4"/>
  <c r="F759" i="4"/>
  <c r="E759" i="4"/>
  <c r="F758" i="4"/>
  <c r="E758" i="4"/>
  <c r="F757" i="4"/>
  <c r="E757" i="4"/>
  <c r="F756" i="4"/>
  <c r="E756" i="4"/>
  <c r="F755" i="4"/>
  <c r="E755" i="4"/>
  <c r="F754" i="4"/>
  <c r="E754" i="4"/>
  <c r="F753" i="4"/>
  <c r="E753" i="4"/>
  <c r="F752" i="4"/>
  <c r="E752" i="4"/>
  <c r="F751" i="4"/>
  <c r="E751" i="4"/>
  <c r="F750" i="4"/>
  <c r="E750" i="4"/>
  <c r="F749" i="4"/>
  <c r="E749" i="4"/>
  <c r="F748" i="4"/>
  <c r="E748" i="4"/>
  <c r="F747" i="4"/>
  <c r="E747" i="4"/>
  <c r="F746" i="4"/>
  <c r="E746" i="4"/>
  <c r="F745" i="4"/>
  <c r="E745" i="4"/>
  <c r="F744" i="4"/>
  <c r="E744" i="4"/>
  <c r="F743" i="4"/>
  <c r="E743" i="4"/>
  <c r="F742" i="4"/>
  <c r="E742" i="4"/>
  <c r="F741" i="4"/>
  <c r="E741" i="4"/>
  <c r="F740" i="4"/>
  <c r="E740" i="4"/>
  <c r="F739" i="4"/>
  <c r="E739" i="4"/>
  <c r="F738" i="4"/>
  <c r="E738" i="4"/>
  <c r="F737" i="4"/>
  <c r="E737" i="4"/>
  <c r="F736" i="4"/>
  <c r="E736" i="4"/>
  <c r="F735" i="4"/>
  <c r="E735" i="4"/>
  <c r="F734" i="4"/>
  <c r="E734" i="4"/>
  <c r="F733" i="4"/>
  <c r="E733" i="4"/>
  <c r="F732" i="4"/>
  <c r="E732" i="4"/>
  <c r="F731" i="4"/>
  <c r="E731" i="4"/>
  <c r="F730" i="4"/>
  <c r="E730" i="4"/>
  <c r="F729" i="4"/>
  <c r="E729" i="4"/>
  <c r="F728" i="4"/>
  <c r="E728" i="4"/>
  <c r="F727" i="4"/>
  <c r="E727" i="4"/>
  <c r="F726" i="4"/>
  <c r="E726" i="4"/>
  <c r="F725" i="4"/>
  <c r="E725" i="4"/>
  <c r="F724" i="4"/>
  <c r="E724" i="4"/>
  <c r="F723" i="4"/>
  <c r="E723" i="4"/>
  <c r="F722" i="4"/>
  <c r="E722" i="4"/>
  <c r="F721" i="4"/>
  <c r="E721" i="4"/>
  <c r="F720" i="4"/>
  <c r="E720" i="4"/>
  <c r="F719" i="4"/>
  <c r="E719" i="4"/>
  <c r="F718" i="4"/>
  <c r="E718" i="4"/>
  <c r="F717" i="4"/>
  <c r="E717" i="4"/>
  <c r="F716" i="4"/>
  <c r="E716" i="4"/>
  <c r="F715" i="4"/>
  <c r="E715" i="4"/>
  <c r="F714" i="4"/>
  <c r="E714" i="4"/>
  <c r="F713" i="4"/>
  <c r="E713" i="4"/>
  <c r="F712" i="4"/>
  <c r="E712" i="4"/>
  <c r="F711" i="4"/>
  <c r="E711" i="4"/>
  <c r="F710" i="4"/>
  <c r="E710" i="4"/>
  <c r="F709" i="4"/>
  <c r="E709" i="4"/>
  <c r="F708" i="4"/>
  <c r="E708" i="4"/>
  <c r="F707" i="4"/>
  <c r="E707" i="4"/>
  <c r="F706" i="4"/>
  <c r="E706" i="4"/>
  <c r="F705" i="4"/>
  <c r="E705" i="4"/>
  <c r="F704" i="4"/>
  <c r="E704" i="4"/>
  <c r="F703" i="4"/>
  <c r="E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J35" i="5" l="1"/>
  <c r="N34" i="5"/>
  <c r="R29" i="5"/>
  <c r="R17" i="5"/>
  <c r="R16" i="5"/>
  <c r="R15" i="5"/>
  <c r="R14" i="5"/>
  <c r="R13" i="5"/>
  <c r="R12" i="5"/>
  <c r="R10" i="5"/>
  <c r="R9" i="5"/>
  <c r="R8" i="5"/>
  <c r="R7" i="5"/>
  <c r="R6" i="5"/>
  <c r="R5" i="5"/>
  <c r="R4" i="5"/>
  <c r="I98" i="6"/>
  <c r="I97" i="6"/>
  <c r="I96" i="6"/>
  <c r="I95" i="6"/>
  <c r="I94" i="6"/>
  <c r="I93" i="6"/>
  <c r="I92" i="6"/>
  <c r="I91" i="6"/>
  <c r="I90" i="6"/>
  <c r="I89" i="6"/>
  <c r="I88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0" i="6"/>
  <c r="I49" i="6"/>
  <c r="I48" i="6"/>
  <c r="I47" i="6"/>
  <c r="I40" i="6"/>
  <c r="I39" i="6"/>
  <c r="I38" i="6"/>
  <c r="I37" i="6"/>
  <c r="I30" i="6"/>
  <c r="I29" i="6"/>
  <c r="I28" i="6"/>
  <c r="I27" i="6"/>
  <c r="I22" i="6"/>
  <c r="I21" i="6"/>
  <c r="I46" i="6"/>
  <c r="I45" i="6"/>
  <c r="I44" i="6"/>
  <c r="I43" i="6"/>
  <c r="I36" i="6"/>
  <c r="I35" i="6"/>
  <c r="I34" i="6"/>
  <c r="I26" i="6"/>
  <c r="I25" i="6"/>
  <c r="I24" i="6"/>
  <c r="I23" i="6"/>
  <c r="I20" i="6"/>
  <c r="I19" i="6"/>
  <c r="I18" i="6"/>
  <c r="I42" i="6"/>
  <c r="I41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H27" i="4"/>
  <c r="H26" i="4"/>
  <c r="H31" i="4"/>
  <c r="H30" i="4"/>
  <c r="H33" i="4"/>
  <c r="H32" i="4"/>
  <c r="H29" i="4"/>
  <c r="H28" i="4"/>
  <c r="H24" i="4"/>
  <c r="H21" i="4"/>
  <c r="H25" i="4"/>
  <c r="H22" i="4"/>
  <c r="H23" i="4"/>
  <c r="H20" i="4"/>
  <c r="H45" i="4"/>
  <c r="H47" i="4"/>
  <c r="H44" i="4"/>
  <c r="H46" i="4"/>
  <c r="H5" i="4"/>
  <c r="H4" i="4"/>
  <c r="H17" i="4"/>
  <c r="H16" i="4"/>
  <c r="H11" i="4"/>
  <c r="H3" i="4"/>
  <c r="H2" i="4"/>
  <c r="H19" i="4"/>
  <c r="H18" i="4"/>
  <c r="H7" i="4"/>
  <c r="H6" i="4"/>
  <c r="H43" i="4"/>
  <c r="H10" i="4"/>
  <c r="H15" i="4"/>
  <c r="H14" i="4"/>
  <c r="H34" i="4"/>
  <c r="H36" i="4"/>
  <c r="H35" i="4"/>
  <c r="H42" i="4"/>
  <c r="H38" i="4"/>
  <c r="H37" i="4"/>
  <c r="H41" i="4"/>
  <c r="H40" i="4"/>
  <c r="H39" i="4"/>
  <c r="H9" i="4"/>
  <c r="H8" i="4"/>
  <c r="H13" i="4"/>
  <c r="H12" i="4"/>
  <c r="E4" i="5"/>
  <c r="F4" i="5" l="1"/>
  <c r="K4" i="5"/>
  <c r="K14" i="5"/>
  <c r="D4" i="5"/>
  <c r="M4" i="5" s="1"/>
  <c r="O4" i="5" s="1"/>
  <c r="L4" i="5"/>
  <c r="E5" i="5"/>
  <c r="K6" i="5"/>
  <c r="E7" i="5"/>
  <c r="F8" i="5"/>
  <c r="F12" i="5"/>
  <c r="F13" i="5"/>
  <c r="F14" i="5"/>
  <c r="F15" i="5"/>
  <c r="F5" i="5"/>
  <c r="K5" i="5"/>
  <c r="E6" i="5"/>
  <c r="F7" i="5"/>
  <c r="E9" i="5"/>
  <c r="E10" i="5"/>
  <c r="E11" i="5"/>
  <c r="K12" i="5"/>
  <c r="K13" i="5"/>
  <c r="L33" i="5"/>
  <c r="L32" i="5"/>
  <c r="L31" i="5"/>
  <c r="L30" i="5"/>
  <c r="L29" i="5"/>
  <c r="L28" i="5"/>
  <c r="L27" i="5"/>
  <c r="L26" i="5"/>
  <c r="K25" i="5"/>
  <c r="F25" i="5"/>
  <c r="E24" i="5"/>
  <c r="D23" i="5"/>
  <c r="L22" i="5"/>
  <c r="K21" i="5"/>
  <c r="F21" i="5"/>
  <c r="E20" i="5"/>
  <c r="D19" i="5"/>
  <c r="L18" i="5"/>
  <c r="L17" i="5"/>
  <c r="L16" i="5"/>
  <c r="L15" i="5"/>
  <c r="L14" i="5"/>
  <c r="L13" i="5"/>
  <c r="L12" i="5"/>
  <c r="K11" i="5"/>
  <c r="F11" i="5"/>
  <c r="K10" i="5"/>
  <c r="F10" i="5"/>
  <c r="K9" i="5"/>
  <c r="F9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E25" i="5"/>
  <c r="D24" i="5"/>
  <c r="L23" i="5"/>
  <c r="K22" i="5"/>
  <c r="F22" i="5"/>
  <c r="E21" i="5"/>
  <c r="D20" i="5"/>
  <c r="L19" i="5"/>
  <c r="K18" i="5"/>
  <c r="F18" i="5"/>
  <c r="K17" i="5"/>
  <c r="F17" i="5"/>
  <c r="K16" i="5"/>
  <c r="F16" i="5"/>
  <c r="K15" i="5"/>
  <c r="E33" i="5"/>
  <c r="E32" i="5"/>
  <c r="E31" i="5"/>
  <c r="E30" i="5"/>
  <c r="E29" i="5"/>
  <c r="E28" i="5"/>
  <c r="E27" i="5"/>
  <c r="E26" i="5"/>
  <c r="D25" i="5"/>
  <c r="L24" i="5"/>
  <c r="K23" i="5"/>
  <c r="F23" i="5"/>
  <c r="E22" i="5"/>
  <c r="D21" i="5"/>
  <c r="L20" i="5"/>
  <c r="K19" i="5"/>
  <c r="F19" i="5"/>
  <c r="E18" i="5"/>
  <c r="E17" i="5"/>
  <c r="E16" i="5"/>
  <c r="E15" i="5"/>
  <c r="E14" i="5"/>
  <c r="E13" i="5"/>
  <c r="E12" i="5"/>
  <c r="D11" i="5"/>
  <c r="D10" i="5"/>
  <c r="D9" i="5"/>
  <c r="D8" i="5"/>
  <c r="D7" i="5"/>
  <c r="D6" i="5"/>
  <c r="D33" i="5"/>
  <c r="D32" i="5"/>
  <c r="D31" i="5"/>
  <c r="D30" i="5"/>
  <c r="D29" i="5"/>
  <c r="D28" i="5"/>
  <c r="D27" i="5"/>
  <c r="D26" i="5"/>
  <c r="L25" i="5"/>
  <c r="K24" i="5"/>
  <c r="F24" i="5"/>
  <c r="E23" i="5"/>
  <c r="D22" i="5"/>
  <c r="L21" i="5"/>
  <c r="K20" i="5"/>
  <c r="F20" i="5"/>
  <c r="E19" i="5"/>
  <c r="D18" i="5"/>
  <c r="D17" i="5"/>
  <c r="D16" i="5"/>
  <c r="D15" i="5"/>
  <c r="D14" i="5"/>
  <c r="D13" i="5"/>
  <c r="D12" i="5"/>
  <c r="L11" i="5"/>
  <c r="L10" i="5"/>
  <c r="L9" i="5"/>
  <c r="L8" i="5"/>
  <c r="L7" i="5"/>
  <c r="L6" i="5"/>
  <c r="L5" i="5"/>
  <c r="F6" i="5"/>
  <c r="K8" i="5"/>
  <c r="D5" i="5"/>
  <c r="K7" i="5"/>
  <c r="E8" i="5"/>
  <c r="G4" i="5" l="1"/>
  <c r="H4" i="5" s="1"/>
  <c r="N4" i="5"/>
  <c r="L35" i="5"/>
  <c r="K35" i="5"/>
  <c r="M5" i="5"/>
  <c r="G5" i="5"/>
  <c r="R33" i="5"/>
  <c r="R34" i="5" s="1"/>
  <c r="G12" i="5"/>
  <c r="M12" i="5"/>
  <c r="G16" i="5"/>
  <c r="M16" i="5"/>
  <c r="G26" i="5"/>
  <c r="M26" i="5"/>
  <c r="G30" i="5"/>
  <c r="M30" i="5"/>
  <c r="M6" i="5"/>
  <c r="G6" i="5"/>
  <c r="M10" i="5"/>
  <c r="G10" i="5"/>
  <c r="M21" i="5"/>
  <c r="G21" i="5"/>
  <c r="G13" i="5"/>
  <c r="M13" i="5"/>
  <c r="G17" i="5"/>
  <c r="M17" i="5"/>
  <c r="G27" i="5"/>
  <c r="M27" i="5"/>
  <c r="G31" i="5"/>
  <c r="M31" i="5"/>
  <c r="M7" i="5"/>
  <c r="G7" i="5"/>
  <c r="M11" i="5"/>
  <c r="G11" i="5"/>
  <c r="M25" i="5"/>
  <c r="G25" i="5"/>
  <c r="G14" i="5"/>
  <c r="M14" i="5"/>
  <c r="G18" i="5"/>
  <c r="M18" i="5"/>
  <c r="G28" i="5"/>
  <c r="M28" i="5"/>
  <c r="G32" i="5"/>
  <c r="M32" i="5"/>
  <c r="M8" i="5"/>
  <c r="G8" i="5"/>
  <c r="M20" i="5"/>
  <c r="G20" i="5"/>
  <c r="M19" i="5"/>
  <c r="G19" i="5"/>
  <c r="G15" i="5"/>
  <c r="M15" i="5"/>
  <c r="G22" i="5"/>
  <c r="M22" i="5"/>
  <c r="G29" i="5"/>
  <c r="M29" i="5"/>
  <c r="G33" i="5"/>
  <c r="M33" i="5"/>
  <c r="M9" i="5"/>
  <c r="G9" i="5"/>
  <c r="M24" i="5"/>
  <c r="G24" i="5"/>
  <c r="M23" i="5"/>
  <c r="G23" i="5"/>
  <c r="I4" i="5" l="1"/>
  <c r="I24" i="5"/>
  <c r="H24" i="5"/>
  <c r="H19" i="5"/>
  <c r="I19" i="5"/>
  <c r="O17" i="5"/>
  <c r="N17" i="5"/>
  <c r="H23" i="5"/>
  <c r="I23" i="5"/>
  <c r="H9" i="5"/>
  <c r="I9" i="5"/>
  <c r="O29" i="5"/>
  <c r="N29" i="5"/>
  <c r="O15" i="5"/>
  <c r="N15" i="5"/>
  <c r="I20" i="5"/>
  <c r="H20" i="5"/>
  <c r="O32" i="5"/>
  <c r="N32" i="5"/>
  <c r="O18" i="5"/>
  <c r="N18" i="5"/>
  <c r="I25" i="5"/>
  <c r="H25" i="5"/>
  <c r="H7" i="5"/>
  <c r="I7" i="5"/>
  <c r="O27" i="5"/>
  <c r="N27" i="5"/>
  <c r="N13" i="5"/>
  <c r="O13" i="5"/>
  <c r="O21" i="5"/>
  <c r="N21" i="5"/>
  <c r="O6" i="5"/>
  <c r="N6" i="5"/>
  <c r="I26" i="5"/>
  <c r="H26" i="5"/>
  <c r="I12" i="5"/>
  <c r="H12" i="5"/>
  <c r="O22" i="5"/>
  <c r="N22" i="5"/>
  <c r="O31" i="5"/>
  <c r="N31" i="5"/>
  <c r="O23" i="5"/>
  <c r="N23" i="5"/>
  <c r="O9" i="5"/>
  <c r="N9" i="5"/>
  <c r="I29" i="5"/>
  <c r="H29" i="5"/>
  <c r="I15" i="5"/>
  <c r="H15" i="5"/>
  <c r="N20" i="5"/>
  <c r="O20" i="5"/>
  <c r="I32" i="5"/>
  <c r="H32" i="5"/>
  <c r="I18" i="5"/>
  <c r="H18" i="5"/>
  <c r="O25" i="5"/>
  <c r="N25" i="5"/>
  <c r="O7" i="5"/>
  <c r="N7" i="5"/>
  <c r="I27" i="5"/>
  <c r="H27" i="5"/>
  <c r="I13" i="5"/>
  <c r="H13" i="5"/>
  <c r="H10" i="5"/>
  <c r="I10" i="5"/>
  <c r="O30" i="5"/>
  <c r="N30" i="5"/>
  <c r="O16" i="5"/>
  <c r="N16" i="5"/>
  <c r="O28" i="5"/>
  <c r="N28" i="5"/>
  <c r="O10" i="5"/>
  <c r="N10" i="5"/>
  <c r="I30" i="5"/>
  <c r="H30" i="5"/>
  <c r="I16" i="5"/>
  <c r="H16" i="5"/>
  <c r="H5" i="5"/>
  <c r="I5" i="5"/>
  <c r="O33" i="5"/>
  <c r="N33" i="5"/>
  <c r="H8" i="5"/>
  <c r="I8" i="5"/>
  <c r="N14" i="5"/>
  <c r="O14" i="5"/>
  <c r="H11" i="5"/>
  <c r="I11" i="5"/>
  <c r="N24" i="5"/>
  <c r="O24" i="5"/>
  <c r="I33" i="5"/>
  <c r="H33" i="5"/>
  <c r="I22" i="5"/>
  <c r="H22" i="5"/>
  <c r="O19" i="5"/>
  <c r="N19" i="5"/>
  <c r="O8" i="5"/>
  <c r="N8" i="5"/>
  <c r="I28" i="5"/>
  <c r="H28" i="5"/>
  <c r="I14" i="5"/>
  <c r="H14" i="5"/>
  <c r="O11" i="5"/>
  <c r="N11" i="5"/>
  <c r="I31" i="5"/>
  <c r="H31" i="5"/>
  <c r="I17" i="5"/>
  <c r="H17" i="5"/>
  <c r="I21" i="5"/>
  <c r="H21" i="5"/>
  <c r="H6" i="5"/>
  <c r="I6" i="5"/>
  <c r="O26" i="5"/>
  <c r="N26" i="5"/>
  <c r="N12" i="5"/>
  <c r="O12" i="5"/>
  <c r="O5" i="5"/>
  <c r="N5" i="5"/>
  <c r="R30" i="5"/>
  <c r="R31" i="5" s="1"/>
  <c r="R32" i="5" s="1"/>
  <c r="M35" i="5"/>
  <c r="O35" i="5" l="1"/>
  <c r="N35" i="5"/>
  <c r="R26" i="5"/>
  <c r="R27" i="5" s="1"/>
  <c r="R28" i="5" l="1"/>
</calcChain>
</file>

<file path=xl/comments1.xml><?xml version="1.0" encoding="utf-8"?>
<comments xmlns="http://schemas.openxmlformats.org/spreadsheetml/2006/main">
  <authors>
    <author>Автор</author>
  </authors>
  <commentList>
    <comment ref="H3" authorId="0">
      <text>
        <r>
          <rPr>
            <sz val="9"/>
            <color indexed="81"/>
            <rFont val="Tahoma"/>
            <family val="2"/>
            <charset val="204"/>
          </rPr>
          <t>Максимальный процент заполнения для подбора диаметра стальной трубы</t>
        </r>
      </text>
    </comment>
    <comment ref="I3" authorId="0">
      <text>
        <r>
          <rPr>
            <sz val="9"/>
            <color indexed="81"/>
            <rFont val="Tahoma"/>
            <family val="2"/>
            <charset val="204"/>
          </rPr>
          <t>Максимальный процент заполнения для подбора диаметра ПВХ трубы</t>
        </r>
      </text>
    </comment>
    <comment ref="N3" authorId="0">
      <text>
        <r>
          <rPr>
            <sz val="9"/>
            <color indexed="81"/>
            <rFont val="Tahoma"/>
            <family val="2"/>
            <charset val="204"/>
          </rPr>
          <t>Максимальный процент заполнения для подбора диаметра стальной трубы</t>
        </r>
      </text>
    </comment>
    <comment ref="O3" authorId="0">
      <text>
        <r>
          <rPr>
            <sz val="9"/>
            <color indexed="81"/>
            <rFont val="Tahoma"/>
            <family val="2"/>
            <charset val="204"/>
          </rPr>
          <t>Максимальный процент заполнения для подбора диаметра ПВХ трубы</t>
        </r>
      </text>
    </comment>
  </commentList>
</comments>
</file>

<file path=xl/sharedStrings.xml><?xml version="1.0" encoding="utf-8"?>
<sst xmlns="http://schemas.openxmlformats.org/spreadsheetml/2006/main" count="5857" uniqueCount="683">
  <si>
    <t>ЭОМ__Антиобледенение</t>
  </si>
  <si>
    <t>ЭОМ__АР</t>
  </si>
  <si>
    <t>ЭОМ__Закладные</t>
  </si>
  <si>
    <t>ЭОМ__ЛОТКИ</t>
  </si>
  <si>
    <t>ЭОМ__Молния</t>
  </si>
  <si>
    <t>ЭОМ__Молния(текст)</t>
  </si>
  <si>
    <t>ЭОМ__СХЕМА</t>
  </si>
  <si>
    <t>ЭОМ__ТЕКСТ</t>
  </si>
  <si>
    <t>ЭОМ_А_Группы(текст)</t>
  </si>
  <si>
    <t>ЭОМ_А_Линии</t>
  </si>
  <si>
    <t>ЭОМ_А_ЛинииFR</t>
  </si>
  <si>
    <t>ЭОМ_А_Оборудование</t>
  </si>
  <si>
    <t>ЭОМ_А_Светильники</t>
  </si>
  <si>
    <t>ЭОМ_А_Управление</t>
  </si>
  <si>
    <t>ЭОМ_О_Группы(текст)</t>
  </si>
  <si>
    <t>ЭОМ_О_Линии</t>
  </si>
  <si>
    <t>ЭОМ_О_Люксы(текст)</t>
  </si>
  <si>
    <t>ЭОМ_О_Светильники</t>
  </si>
  <si>
    <t>ЭОМ_О_Светильники(текст)</t>
  </si>
  <si>
    <t>ЭОМ_О_Управление</t>
  </si>
  <si>
    <t>ЭОМ_ПС_Группы(текст)</t>
  </si>
  <si>
    <t>ЭОМ_ПС_Линии</t>
  </si>
  <si>
    <t>ЭОМ_ПС_Оборудование</t>
  </si>
  <si>
    <t>ЭОМ_РС_Группы(текст)</t>
  </si>
  <si>
    <t>ЭОМ_РС_Линии</t>
  </si>
  <si>
    <t>ЭОМ_РС_Оборудование</t>
  </si>
  <si>
    <t>ЭОМ_С_Группы(текст)</t>
  </si>
  <si>
    <t>ЭОМ_С_Линии</t>
  </si>
  <si>
    <t>ЭОМ_С_Оборудование</t>
  </si>
  <si>
    <t>ЭОМ_С2_Группы(текст)</t>
  </si>
  <si>
    <t>ЭОМ_С2_Линии</t>
  </si>
  <si>
    <t>ЭОМ_С2_Оборудование</t>
  </si>
  <si>
    <t>ЭОМ_Сетка</t>
  </si>
  <si>
    <t>Каб_1х1.5мм</t>
  </si>
  <si>
    <t>Каб_1х2.5мм</t>
  </si>
  <si>
    <t>Каб_1х120мм</t>
  </si>
  <si>
    <t>Каб_1х150мм</t>
  </si>
  <si>
    <t>Каб_1х185мм</t>
  </si>
  <si>
    <t>Каб_1х240мм</t>
  </si>
  <si>
    <t>Каб_2х1.5мм</t>
  </si>
  <si>
    <t>Каб_2х2.5мм</t>
  </si>
  <si>
    <t>Каб_2х120мм</t>
  </si>
  <si>
    <t>Каб_2х150мм</t>
  </si>
  <si>
    <t>Каб_2х185мм</t>
  </si>
  <si>
    <t>Каб_2х240мм</t>
  </si>
  <si>
    <t>Каб_3х1.5мм</t>
  </si>
  <si>
    <t>Каб_3х2.5мм</t>
  </si>
  <si>
    <t>Каб_3х120мм</t>
  </si>
  <si>
    <t>Каб_3х150мм</t>
  </si>
  <si>
    <t>Каб_3х185мм</t>
  </si>
  <si>
    <t>Каб_3х240мм</t>
  </si>
  <si>
    <t>Каб_4х1.5мм</t>
  </si>
  <si>
    <t>Каб_4х2.5мм</t>
  </si>
  <si>
    <t>Каб_4х120мм</t>
  </si>
  <si>
    <t>Каб_4х150мм</t>
  </si>
  <si>
    <t>Каб_4х185мм</t>
  </si>
  <si>
    <t>Каб_4х240мм</t>
  </si>
  <si>
    <t>Каб_5х1.5мм</t>
  </si>
  <si>
    <t>Каб_5х2.5мм</t>
  </si>
  <si>
    <t>Каб_5х120мм</t>
  </si>
  <si>
    <t>Каб_5х150мм</t>
  </si>
  <si>
    <t>Каб_5х185мм</t>
  </si>
  <si>
    <t>Каб_5х240мм</t>
  </si>
  <si>
    <t>Каб_1х10мм</t>
  </si>
  <si>
    <t>Каб_1х16мм</t>
  </si>
  <si>
    <t>Каб_1х25мм</t>
  </si>
  <si>
    <t>Каб_1х35мм</t>
  </si>
  <si>
    <t>Каб_1х50мм</t>
  </si>
  <si>
    <t>Каб_1х70мм</t>
  </si>
  <si>
    <t>Каб_1х95мм</t>
  </si>
  <si>
    <t>Каб_2х10мм</t>
  </si>
  <si>
    <t>Каб_2х16мм</t>
  </si>
  <si>
    <t>Каб_2х25мм</t>
  </si>
  <si>
    <t>Каб_2х35мм</t>
  </si>
  <si>
    <t>Каб_2х50мм</t>
  </si>
  <si>
    <t>Каб_2х70мм</t>
  </si>
  <si>
    <t>Каб_2х95мм</t>
  </si>
  <si>
    <t>Каб_3х10мм</t>
  </si>
  <si>
    <t>Каб_3х16мм</t>
  </si>
  <si>
    <t>Каб_3х25мм</t>
  </si>
  <si>
    <t>Каб_3х35мм</t>
  </si>
  <si>
    <t>Каб_3х50мм</t>
  </si>
  <si>
    <t>Каб_3х70мм</t>
  </si>
  <si>
    <t>Каб_3х95мм</t>
  </si>
  <si>
    <t>Каб_4х10мм</t>
  </si>
  <si>
    <t>Каб_4х16мм</t>
  </si>
  <si>
    <t>Каб_4х25мм</t>
  </si>
  <si>
    <t>Каб_4х35мм</t>
  </si>
  <si>
    <t>Каб_4х50мм</t>
  </si>
  <si>
    <t>Каб_4х70мм</t>
  </si>
  <si>
    <t>Каб_4х95мм</t>
  </si>
  <si>
    <t>Каб_5х10мм</t>
  </si>
  <si>
    <t>Каб_5х16мм</t>
  </si>
  <si>
    <t>Каб_5х25мм</t>
  </si>
  <si>
    <t>Каб_5х35мм</t>
  </si>
  <si>
    <t>Каб_5х50мм</t>
  </si>
  <si>
    <t>Каб_5х70мм</t>
  </si>
  <si>
    <t>Каб_5х95мм</t>
  </si>
  <si>
    <t>Каб_1х4мм</t>
  </si>
  <si>
    <t>Каб_1х6мм</t>
  </si>
  <si>
    <t>Каб_2х4мм</t>
  </si>
  <si>
    <t>Каб_2х6мм</t>
  </si>
  <si>
    <t>Каб_3х4мм</t>
  </si>
  <si>
    <t>Каб_3х6мм</t>
  </si>
  <si>
    <t>Каб_4х4мм</t>
  </si>
  <si>
    <t>Каб_4х6мм</t>
  </si>
  <si>
    <t>Каб_5х4мм</t>
  </si>
  <si>
    <t>Каб_5х6мм</t>
  </si>
  <si>
    <t>ПВХ_Гофра16мм</t>
  </si>
  <si>
    <t>ПВХ_Гофра20мм</t>
  </si>
  <si>
    <t>ПВХ_Гофра25мм</t>
  </si>
  <si>
    <t>ПВХ_Гофра32мм</t>
  </si>
  <si>
    <t>ПВХ_Гофра50мм</t>
  </si>
  <si>
    <t>ПВХ_16мм</t>
  </si>
  <si>
    <t>ПВХ_20мм</t>
  </si>
  <si>
    <t>ПВХ_25мм</t>
  </si>
  <si>
    <t>ПВХ_32мм</t>
  </si>
  <si>
    <t>ПВХ_50мм</t>
  </si>
  <si>
    <t>Тр_ст_Гофра16мм</t>
  </si>
  <si>
    <t>Тр_ст_Гофра20мм</t>
  </si>
  <si>
    <t>Тр_ст_Гофра25мм</t>
  </si>
  <si>
    <t>Тр_ст_Гофра32мм</t>
  </si>
  <si>
    <t>Тр_ст_Гофра50мм</t>
  </si>
  <si>
    <t>Тр_ст_16мм</t>
  </si>
  <si>
    <t>Тр_ст_20мм</t>
  </si>
  <si>
    <t>Тр_ст_25мм</t>
  </si>
  <si>
    <t>Тр_ст_32мм</t>
  </si>
  <si>
    <t>Тр_ст_50мм</t>
  </si>
  <si>
    <t>Марка</t>
  </si>
  <si>
    <t>Сечение</t>
  </si>
  <si>
    <t>ПуГВ</t>
  </si>
  <si>
    <t>1х4</t>
  </si>
  <si>
    <t>1х6</t>
  </si>
  <si>
    <t>1х10</t>
  </si>
  <si>
    <t>1х16</t>
  </si>
  <si>
    <t>1х25</t>
  </si>
  <si>
    <t>1х35</t>
  </si>
  <si>
    <t>1х50</t>
  </si>
  <si>
    <t>1х70</t>
  </si>
  <si>
    <t>1х95</t>
  </si>
  <si>
    <t>2х4</t>
  </si>
  <si>
    <t>2х6</t>
  </si>
  <si>
    <t>2х10</t>
  </si>
  <si>
    <t>2х16</t>
  </si>
  <si>
    <t>2х25</t>
  </si>
  <si>
    <t>2х35</t>
  </si>
  <si>
    <t>2х50</t>
  </si>
  <si>
    <t>3х4</t>
  </si>
  <si>
    <t>3х6</t>
  </si>
  <si>
    <t>3х10</t>
  </si>
  <si>
    <t>3х16</t>
  </si>
  <si>
    <t>3х25</t>
  </si>
  <si>
    <t>3х35</t>
  </si>
  <si>
    <t>3х50</t>
  </si>
  <si>
    <t>3х70</t>
  </si>
  <si>
    <t>3х95</t>
  </si>
  <si>
    <t>3х120</t>
  </si>
  <si>
    <t>3х150</t>
  </si>
  <si>
    <t>3х185</t>
  </si>
  <si>
    <t>3х240</t>
  </si>
  <si>
    <t>4х4</t>
  </si>
  <si>
    <t>4х6</t>
  </si>
  <si>
    <t>4х10</t>
  </si>
  <si>
    <t>4х16</t>
  </si>
  <si>
    <t>4х25</t>
  </si>
  <si>
    <t>4х35</t>
  </si>
  <si>
    <t>4х50</t>
  </si>
  <si>
    <t>5х4</t>
  </si>
  <si>
    <t>5х6</t>
  </si>
  <si>
    <t>5х10</t>
  </si>
  <si>
    <t>5х16</t>
  </si>
  <si>
    <t>5х25</t>
  </si>
  <si>
    <t>5х35</t>
  </si>
  <si>
    <t>5х50</t>
  </si>
  <si>
    <t>1х1,5</t>
  </si>
  <si>
    <t>1х2,5</t>
  </si>
  <si>
    <t>2х1,5</t>
  </si>
  <si>
    <t>2х2,5</t>
  </si>
  <si>
    <t>4х1,5</t>
  </si>
  <si>
    <t>4х2,5</t>
  </si>
  <si>
    <t>3х1,5</t>
  </si>
  <si>
    <t>3х2,5</t>
  </si>
  <si>
    <t>5х1,5</t>
  </si>
  <si>
    <t>5х2,5</t>
  </si>
  <si>
    <t>ППГнг(А)-HF-0,66</t>
  </si>
  <si>
    <t>ППГнг(А)-HF-1</t>
  </si>
  <si>
    <t>ППГнг(А)-FRHF-0,66</t>
  </si>
  <si>
    <t>ППГнг(А)-FRHF-1</t>
  </si>
  <si>
    <t>1х0,5</t>
  </si>
  <si>
    <t>1х0,75</t>
  </si>
  <si>
    <t>1х1,0</t>
  </si>
  <si>
    <t>Масса кабеля, кг/м</t>
  </si>
  <si>
    <t>Объем горючей массы, л/м</t>
  </si>
  <si>
    <t>Внешний диаметр, D, мм</t>
  </si>
  <si>
    <t>Марка кабеля</t>
  </si>
  <si>
    <t>количество линий</t>
  </si>
  <si>
    <t>Объем горючей массы, л</t>
  </si>
  <si>
    <t>масса кабелей, кг</t>
  </si>
  <si>
    <t>ВВГнг(А)-LS-0,66</t>
  </si>
  <si>
    <t>ВВГнг(А)-LS-1</t>
  </si>
  <si>
    <t>ВВГнг(А)-FRLS-0,66</t>
  </si>
  <si>
    <t>ВВГнг(А)-FRLS-1</t>
  </si>
  <si>
    <t>ВВГнг(А)-LSLTx-0,66</t>
  </si>
  <si>
    <t>ВВГнг(А)-LSLTx-1</t>
  </si>
  <si>
    <t>ВВГнг(А)-FRLSLTx-0,66</t>
  </si>
  <si>
    <t>ВВГнг(А)-FRLSLTx-1</t>
  </si>
  <si>
    <t>Расчет лотка</t>
  </si>
  <si>
    <t>Высота лотка</t>
  </si>
  <si>
    <t>Ширина лотка</t>
  </si>
  <si>
    <t>Сечение лотка, мм2</t>
  </si>
  <si>
    <t>Суммарное сечение кабелей, мм2</t>
  </si>
  <si>
    <t>Процент заполнения, %%</t>
  </si>
  <si>
    <t>Заполнение 40% и менее</t>
  </si>
  <si>
    <t>Необходимость пожаротушения
1,5-7л -  датчик
&gt;7л - пожаротушение</t>
  </si>
  <si>
    <t>Диаметр кабеля, мм</t>
  </si>
  <si>
    <t>Площадь сечения, мм2</t>
  </si>
  <si>
    <t>Площадь сечения трубы, мм2</t>
  </si>
  <si>
    <t xml:space="preserve">Сталь </t>
  </si>
  <si>
    <t>Труба</t>
  </si>
  <si>
    <r>
      <rPr>
        <b/>
        <sz val="11"/>
        <color theme="1"/>
        <rFont val="Calibri"/>
        <family val="2"/>
        <charset val="204"/>
        <scheme val="minor"/>
      </rPr>
      <t>16</t>
    </r>
    <r>
      <rPr>
        <sz val="11"/>
        <color theme="1"/>
        <rFont val="Calibri"/>
        <family val="2"/>
        <charset val="204"/>
        <scheme val="minor"/>
      </rPr>
      <t xml:space="preserve"> (10,7)</t>
    </r>
  </si>
  <si>
    <r>
      <rPr>
        <b/>
        <sz val="11"/>
        <color theme="1"/>
        <rFont val="Calibri"/>
        <family val="2"/>
        <charset val="204"/>
        <scheme val="minor"/>
      </rPr>
      <t>20</t>
    </r>
    <r>
      <rPr>
        <sz val="11"/>
        <color theme="1"/>
        <rFont val="Calibri"/>
        <family val="2"/>
        <charset val="204"/>
        <scheme val="minor"/>
      </rPr>
      <t xml:space="preserve"> (14,2)</t>
    </r>
  </si>
  <si>
    <r>
      <rPr>
        <b/>
        <sz val="11"/>
        <color theme="1"/>
        <rFont val="Calibri"/>
        <family val="2"/>
        <charset val="204"/>
        <scheme val="minor"/>
      </rPr>
      <t>25</t>
    </r>
    <r>
      <rPr>
        <sz val="11"/>
        <color theme="1"/>
        <rFont val="Calibri"/>
        <family val="2"/>
        <charset val="204"/>
        <scheme val="minor"/>
      </rPr>
      <t xml:space="preserve"> (18,3)</t>
    </r>
  </si>
  <si>
    <r>
      <rPr>
        <b/>
        <sz val="11"/>
        <color theme="1"/>
        <rFont val="Calibri"/>
        <family val="2"/>
        <charset val="204"/>
        <scheme val="minor"/>
      </rPr>
      <t>32</t>
    </r>
    <r>
      <rPr>
        <sz val="11"/>
        <color theme="1"/>
        <rFont val="Calibri"/>
        <family val="2"/>
        <charset val="204"/>
        <scheme val="minor"/>
      </rPr>
      <t xml:space="preserve"> (24,5)</t>
    </r>
  </si>
  <si>
    <r>
      <rPr>
        <b/>
        <sz val="11"/>
        <color theme="1"/>
        <rFont val="Calibri"/>
        <family val="2"/>
        <charset val="204"/>
        <scheme val="minor"/>
      </rPr>
      <t>40</t>
    </r>
    <r>
      <rPr>
        <sz val="11"/>
        <color theme="1"/>
        <rFont val="Calibri"/>
        <family val="2"/>
        <charset val="204"/>
        <scheme val="minor"/>
      </rPr>
      <t xml:space="preserve"> (31,5)</t>
    </r>
  </si>
  <si>
    <r>
      <rPr>
        <b/>
        <sz val="11"/>
        <color theme="1"/>
        <rFont val="Calibri"/>
        <family val="2"/>
        <charset val="204"/>
        <scheme val="minor"/>
      </rPr>
      <t>50</t>
    </r>
    <r>
      <rPr>
        <sz val="11"/>
        <color theme="1"/>
        <rFont val="Calibri"/>
        <family val="2"/>
        <charset val="204"/>
        <scheme val="minor"/>
      </rPr>
      <t xml:space="preserve"> (39,6)</t>
    </r>
  </si>
  <si>
    <t>№пп</t>
  </si>
  <si>
    <t>масса кабеля, кг</t>
  </si>
  <si>
    <t>ИТОГО</t>
  </si>
  <si>
    <t>Суммарное кол-во кабелей</t>
  </si>
  <si>
    <t>Тип лотка</t>
  </si>
  <si>
    <t>IEK</t>
  </si>
  <si>
    <t>Расстояние между опорами (IEK)</t>
  </si>
  <si>
    <t>Высота</t>
  </si>
  <si>
    <t>Ширина</t>
  </si>
  <si>
    <t>Стенка</t>
  </si>
  <si>
    <t>БРН кг/м</t>
  </si>
  <si>
    <t>ЛЕСТНИЧНЫЙ</t>
  </si>
  <si>
    <t>ПРОВОЛОЧНЫЙ</t>
  </si>
  <si>
    <t>нет</t>
  </si>
  <si>
    <t>ПЕРФОРИРОВАННЫЙ</t>
  </si>
  <si>
    <t>ЛестничныйШирина</t>
  </si>
  <si>
    <t>ЛестничныйВысота</t>
  </si>
  <si>
    <t>ПроволочныйВысота</t>
  </si>
  <si>
    <t>ПерфорированныйВысота</t>
  </si>
  <si>
    <t>ПроволочныйШирина</t>
  </si>
  <si>
    <t>ПерфорированныйШирина</t>
  </si>
  <si>
    <t>ЛестничныйСтенка</t>
  </si>
  <si>
    <t>ПроволочныйСтенка</t>
  </si>
  <si>
    <t>ПерфорированныйСтенка</t>
  </si>
  <si>
    <t>Тип</t>
  </si>
  <si>
    <t>Лестничный</t>
  </si>
  <si>
    <t>Проволочный</t>
  </si>
  <si>
    <t>Перфорированный</t>
  </si>
  <si>
    <t>БРН лотка, кг/м</t>
  </si>
  <si>
    <t>Шаг крепления, м</t>
  </si>
  <si>
    <t>Нагрузка</t>
  </si>
  <si>
    <t>Масса кабелей(% от БРН), кг</t>
  </si>
  <si>
    <t>НЕПЕРФОРИРОВАННЫЙ</t>
  </si>
  <si>
    <t>Неперфорированный</t>
  </si>
  <si>
    <t>НеперфорированныйВысота</t>
  </si>
  <si>
    <t>НеперфорированныйШирина</t>
  </si>
  <si>
    <t>НеперфорированныйСтенка</t>
  </si>
  <si>
    <t>Сечение
Жил х мм2</t>
  </si>
  <si>
    <t>ПВХ гофр.(услов.проход мм)</t>
  </si>
  <si>
    <t>мм2</t>
  </si>
  <si>
    <r>
      <rPr>
        <b/>
        <sz val="11"/>
        <color theme="1"/>
        <rFont val="Calibri"/>
        <family val="2"/>
        <charset val="204"/>
        <scheme val="minor"/>
      </rPr>
      <t>Стальная
труба</t>
    </r>
    <r>
      <rPr>
        <sz val="11"/>
        <color theme="1"/>
        <rFont val="Calibri"/>
        <family val="2"/>
        <charset val="204"/>
        <scheme val="minor"/>
      </rPr>
      <t xml:space="preserve">
(с % заполнения)</t>
    </r>
  </si>
  <si>
    <r>
      <rPr>
        <b/>
        <sz val="11"/>
        <color theme="1"/>
        <rFont val="Calibri"/>
        <family val="2"/>
        <charset val="204"/>
        <scheme val="minor"/>
      </rPr>
      <t>ПВХг
труба</t>
    </r>
    <r>
      <rPr>
        <sz val="11"/>
        <color theme="1"/>
        <rFont val="Calibri"/>
        <family val="2"/>
        <charset val="204"/>
        <scheme val="minor"/>
      </rPr>
      <t xml:space="preserve">
(с % заполнения)</t>
    </r>
  </si>
  <si>
    <t>2х1,5ок(N)</t>
  </si>
  <si>
    <t>3х1,5ок</t>
  </si>
  <si>
    <t>4х1,5ок(N)</t>
  </si>
  <si>
    <t>4х1,5ок(РЕ)</t>
  </si>
  <si>
    <t>2х2,5ок(N)</t>
  </si>
  <si>
    <t>3х2,5ок</t>
  </si>
  <si>
    <t>4х2,5ок(N)</t>
  </si>
  <si>
    <t>4х2,5ок(РЕ)</t>
  </si>
  <si>
    <t>2х4ок(N)</t>
  </si>
  <si>
    <t>3х4ок</t>
  </si>
  <si>
    <t>4х4ок(N)</t>
  </si>
  <si>
    <t>4х4ок(РЕ)</t>
  </si>
  <si>
    <t>2х6ок(N)</t>
  </si>
  <si>
    <t>3х6ок</t>
  </si>
  <si>
    <t>4х6ок(N)</t>
  </si>
  <si>
    <t>4х6ок(РЕ)</t>
  </si>
  <si>
    <t>2х10ок(N)</t>
  </si>
  <si>
    <t>3х10ок</t>
  </si>
  <si>
    <t>4х10ок(N)</t>
  </si>
  <si>
    <t>4х10ок(РЕ)</t>
  </si>
  <si>
    <t>2х16мк(N)</t>
  </si>
  <si>
    <t>3х16мк</t>
  </si>
  <si>
    <t>4х16мк(N)</t>
  </si>
  <si>
    <t>4х16мк(РЕ)</t>
  </si>
  <si>
    <t>2х25мк(N)</t>
  </si>
  <si>
    <t>3х25мк</t>
  </si>
  <si>
    <t>4х25мк(N)</t>
  </si>
  <si>
    <t>4х25мк(РЕ)</t>
  </si>
  <si>
    <t>2х35мк(N)</t>
  </si>
  <si>
    <t>3х35мк</t>
  </si>
  <si>
    <t>3х35мк+1х16мк(N)</t>
  </si>
  <si>
    <t>4х35мк(N)</t>
  </si>
  <si>
    <t>4х35мк(РЕ)</t>
  </si>
  <si>
    <t>2х50мк(N)</t>
  </si>
  <si>
    <t>3х50мк</t>
  </si>
  <si>
    <t>4х50мк(N)</t>
  </si>
  <si>
    <t>4х50мк(РЕ)</t>
  </si>
  <si>
    <t>3х50мс</t>
  </si>
  <si>
    <t>4х50мс(N)</t>
  </si>
  <si>
    <t>4х50мс(РЕ)</t>
  </si>
  <si>
    <t>1х10ок</t>
  </si>
  <si>
    <t>1х16мк</t>
  </si>
  <si>
    <t>1х25мк</t>
  </si>
  <si>
    <t>1х35мк</t>
  </si>
  <si>
    <t>1х50мк</t>
  </si>
  <si>
    <t>1х70мк</t>
  </si>
  <si>
    <t>2х70мк(N)</t>
  </si>
  <si>
    <t>3х70мс</t>
  </si>
  <si>
    <t>3х70мс+1х35мк(N)</t>
  </si>
  <si>
    <t>4х70мс(N)</t>
  </si>
  <si>
    <t>4х70мс(РЕ)</t>
  </si>
  <si>
    <t>1х95мк</t>
  </si>
  <si>
    <t>2х95мк(N)</t>
  </si>
  <si>
    <t>3х95мс</t>
  </si>
  <si>
    <t>4х95мс(N)</t>
  </si>
  <si>
    <t>4х95мс(РЕ)</t>
  </si>
  <si>
    <t>1х120мк</t>
  </si>
  <si>
    <t>2х120мк(N)</t>
  </si>
  <si>
    <t>3х120мс</t>
  </si>
  <si>
    <t>4х120мс(N)</t>
  </si>
  <si>
    <t>4х120мс(РЕ)</t>
  </si>
  <si>
    <t>1х150мк</t>
  </si>
  <si>
    <t>2х150мк(N)</t>
  </si>
  <si>
    <t>3х150мс</t>
  </si>
  <si>
    <t>4х150мс(N)</t>
  </si>
  <si>
    <t>4х150мс(РЕ)</t>
  </si>
  <si>
    <t>1х185мк</t>
  </si>
  <si>
    <t>2х185мк(N)</t>
  </si>
  <si>
    <t>3х185мс</t>
  </si>
  <si>
    <t>3х185мс+1х95мк(N)</t>
  </si>
  <si>
    <t>4х185мс(N)</t>
  </si>
  <si>
    <t>4х185мс(РЕ)</t>
  </si>
  <si>
    <t>1х240мк</t>
  </si>
  <si>
    <t>2х240мк(N)</t>
  </si>
  <si>
    <t>3х240мс</t>
  </si>
  <si>
    <t>4х240мс(N)</t>
  </si>
  <si>
    <t>4х240мс(РЕ)</t>
  </si>
  <si>
    <t>1х300мк</t>
  </si>
  <si>
    <t>2х16ок(N)</t>
  </si>
  <si>
    <t>2х25ок(N)</t>
  </si>
  <si>
    <t>1х240</t>
  </si>
  <si>
    <t>3х16ок</t>
  </si>
  <si>
    <t>4х16ок(РЕ)</t>
  </si>
  <si>
    <t>4х16ок(N)</t>
  </si>
  <si>
    <t>3х25ок</t>
  </si>
  <si>
    <t>4х25ок(РЕ)</t>
  </si>
  <si>
    <t>4х25ок(N)</t>
  </si>
  <si>
    <t>2х35oк(N)</t>
  </si>
  <si>
    <t>3х35oк</t>
  </si>
  <si>
    <t>4х35oк(РЕ)</t>
  </si>
  <si>
    <t>4х35oк(N)</t>
  </si>
  <si>
    <t>3х1,5ок(N,РЕ)</t>
  </si>
  <si>
    <t>5х1,5ок(N,РЕ)</t>
  </si>
  <si>
    <t>3х2,5ок(N,РЕ)</t>
  </si>
  <si>
    <t>5х2,5ок(N,РЕ)</t>
  </si>
  <si>
    <t>3х4ок(N,РЕ)</t>
  </si>
  <si>
    <t>5х4ок(N,РЕ)</t>
  </si>
  <si>
    <t>3х6ок(N,РЕ)</t>
  </si>
  <si>
    <t>5х6ок(N,РЕ)</t>
  </si>
  <si>
    <t>3х10ок(N,РЕ)</t>
  </si>
  <si>
    <t>5х10ок(N,РЕ)</t>
  </si>
  <si>
    <t>3х16мк(N,РЕ)</t>
  </si>
  <si>
    <t>5х16мк(N,РЕ)</t>
  </si>
  <si>
    <t>3х25мк(N,РЕ)</t>
  </si>
  <si>
    <t>5х25мк(N,РЕ)</t>
  </si>
  <si>
    <t>3х35мк(N,РЕ)</t>
  </si>
  <si>
    <t>5х35мк(N,РЕ)</t>
  </si>
  <si>
    <t>3х50мк(N,РЕ)</t>
  </si>
  <si>
    <t>5х50мк(N,РЕ)</t>
  </si>
  <si>
    <t>3х50мс(N,РЕ)</t>
  </si>
  <si>
    <t>5х50мс(N,РЕ)</t>
  </si>
  <si>
    <t>3х70мс(N,РЕ)</t>
  </si>
  <si>
    <t>5х70мс(N,РЕ)</t>
  </si>
  <si>
    <t>3х95мс(N,РЕ)</t>
  </si>
  <si>
    <t>5х95мс(N,РЕ)</t>
  </si>
  <si>
    <t>3х120мс(N,РЕ)</t>
  </si>
  <si>
    <t>5х120мс(N,РЕ)</t>
  </si>
  <si>
    <t>3х150мс(N,РЕ)</t>
  </si>
  <si>
    <t>5х150мс(N,РЕ)</t>
  </si>
  <si>
    <t>3х185мс(N,РЕ)</t>
  </si>
  <si>
    <t>5х185мс(N,РЕ)</t>
  </si>
  <si>
    <t>3х240мс(N,РЕ)</t>
  </si>
  <si>
    <t>5х240мс(N,РЕ)</t>
  </si>
  <si>
    <t>5х2,5ок(N,PE)</t>
  </si>
  <si>
    <t>5х4ок(N,PE)</t>
  </si>
  <si>
    <t>5х6ок(N,PE)</t>
  </si>
  <si>
    <t>5х10ок(N,PE)</t>
  </si>
  <si>
    <t>5х25ок(N,PE)</t>
  </si>
  <si>
    <t>5х50мк(N,PE)</t>
  </si>
  <si>
    <t>5х50мс(N,PE)</t>
  </si>
  <si>
    <t>5х70мс(N,PE)</t>
  </si>
  <si>
    <t>5х95мс(N,PE)</t>
  </si>
  <si>
    <t>5х120мс(N,PE)</t>
  </si>
  <si>
    <t>3х2,5ок(N,PE)</t>
  </si>
  <si>
    <t>3х4ок(N,PE)</t>
  </si>
  <si>
    <t>3х6ок(N,PE)</t>
  </si>
  <si>
    <t>3х10ок(N,PE)</t>
  </si>
  <si>
    <t>3х50мс(N,PE)</t>
  </si>
  <si>
    <t>3х50мк(N,PE)</t>
  </si>
  <si>
    <t>3х70мс(N,PE)</t>
  </si>
  <si>
    <t>3х95мс(N,PE)</t>
  </si>
  <si>
    <t>3х120мс(N,PE)</t>
  </si>
  <si>
    <t>3х150мс(N,PE)</t>
  </si>
  <si>
    <t>5х150мс(N,PE)</t>
  </si>
  <si>
    <t>3х185мс(N,PE)</t>
  </si>
  <si>
    <t>5х185мс(N,PE)</t>
  </si>
  <si>
    <t>3х240мс(N,PE)</t>
  </si>
  <si>
    <t>5х240мс(N,PE)</t>
  </si>
  <si>
    <t>3х1,5ок(N,PE)</t>
  </si>
  <si>
    <t>5х1,5ок(N,PE)</t>
  </si>
  <si>
    <t>3х16мк(N,PE)</t>
  </si>
  <si>
    <t>5х16мк(N,PE)</t>
  </si>
  <si>
    <t>3х25мк(N,PE)</t>
  </si>
  <si>
    <t>5х25мк(N,PE)</t>
  </si>
  <si>
    <t>3х35мк(N,PE)</t>
  </si>
  <si>
    <t>5х35мк(N,PE)</t>
  </si>
  <si>
    <t>ППГЭнг(А)-FRHF-1</t>
  </si>
  <si>
    <t>ППГЭнг(А)-FRHF-0,66</t>
  </si>
  <si>
    <t>ПвПГЭнг(А)-FRHF-1</t>
  </si>
  <si>
    <t>ПвПГнг(А)-FRHF-1</t>
  </si>
  <si>
    <t>24,3.</t>
  </si>
  <si>
    <t>ПвВнг(А)-FRLS-1</t>
  </si>
  <si>
    <t>1х4ок</t>
  </si>
  <si>
    <t>1х6ок</t>
  </si>
  <si>
    <t>3х35мк+1х16мк(PE)</t>
  </si>
  <si>
    <t>4х4ок(PE)</t>
  </si>
  <si>
    <t>4х6ок(PE)</t>
  </si>
  <si>
    <t>1х1,5ок-0,66</t>
  </si>
  <si>
    <t>1х2,5ок</t>
  </si>
  <si>
    <t>4х1,5ок(PE)</t>
  </si>
  <si>
    <t>4х2,5ок(PE)</t>
  </si>
  <si>
    <t>4х10ок(PE)</t>
  </si>
  <si>
    <t>4х16мк(PE)</t>
  </si>
  <si>
    <t>4х25мк(PE)</t>
  </si>
  <si>
    <t>4х35мк(PE)</t>
  </si>
  <si>
    <t>4х50мк(PE)</t>
  </si>
  <si>
    <t>4х50мс(PE)</t>
  </si>
  <si>
    <t>1х1,5ок</t>
  </si>
  <si>
    <t>3х70мс+1х35мк(PE)</t>
  </si>
  <si>
    <t>3х185мс+1х95мк(PE)</t>
  </si>
  <si>
    <t>4х35мк(PE</t>
  </si>
  <si>
    <t>4х70мс(PE)</t>
  </si>
  <si>
    <t>4х95мс(PE)</t>
  </si>
  <si>
    <t>4х120мс(PE)</t>
  </si>
  <si>
    <t>4х150мс(PE)</t>
  </si>
  <si>
    <t>4х185мс(PE)</t>
  </si>
  <si>
    <t>4х240мс(PE)</t>
  </si>
  <si>
    <t>ВБШвнг(А)-LSLTx-0,66</t>
  </si>
  <si>
    <t>ВБШвнг(А)-LSLTx-1</t>
  </si>
  <si>
    <t>ВВГЭнг(А)-LSLTx-0,66</t>
  </si>
  <si>
    <t>ВВГЭнг(А)-LSLTx-1</t>
  </si>
  <si>
    <t>АВВГЭнг(А)-LSLTx-0,66</t>
  </si>
  <si>
    <t>АВВГЭнг(А)-LSLTx-1</t>
  </si>
  <si>
    <t>ВВГЭнг(А)-FRLSLTx-0,66</t>
  </si>
  <si>
    <t>ВВГЭнг(А)-FRLSLTx-1</t>
  </si>
  <si>
    <t>ВБШвнг(А)-FRLSLTx-0,66</t>
  </si>
  <si>
    <t>ВБШвнг(А)-FRLSLTx-1</t>
  </si>
  <si>
    <t>РПГнг(А)-FRHF-1</t>
  </si>
  <si>
    <t>РВГнг(А)-FRLS-1</t>
  </si>
  <si>
    <t>РПГЭнг(А)-FRHF-1</t>
  </si>
  <si>
    <t>РВГЭнг(А)-FRLS-1</t>
  </si>
  <si>
    <t>КВВГнг(А)-FRLSLTx-0,66</t>
  </si>
  <si>
    <t>4х1</t>
  </si>
  <si>
    <t>5х1</t>
  </si>
  <si>
    <t>7х1</t>
  </si>
  <si>
    <t>10х1</t>
  </si>
  <si>
    <t>14х1</t>
  </si>
  <si>
    <t>19х1</t>
  </si>
  <si>
    <t>27х1</t>
  </si>
  <si>
    <t>37х1</t>
  </si>
  <si>
    <t>52х1</t>
  </si>
  <si>
    <t>61х1</t>
  </si>
  <si>
    <t>7х4</t>
  </si>
  <si>
    <t>10х4</t>
  </si>
  <si>
    <t>7х6</t>
  </si>
  <si>
    <t>10х6</t>
  </si>
  <si>
    <t>КВВГЭнг(А)-FRLSLTx-0,66</t>
  </si>
  <si>
    <t>КВВГнг(А)-LSLTx-0,66</t>
  </si>
  <si>
    <t>КВВГЭнг(А)-LSLTx-0,66</t>
  </si>
  <si>
    <t>КВВГнг(А)-LS-0,66</t>
  </si>
  <si>
    <t>КВВГЭнг(А)-LS-0,66</t>
  </si>
  <si>
    <t>КППГнг(А)-FRHF-0,66</t>
  </si>
  <si>
    <t>КППГЭнг(А)-FRHF-0,66</t>
  </si>
  <si>
    <t>КРПГнг(А)-FRHF-0,66</t>
  </si>
  <si>
    <t>7х10</t>
  </si>
  <si>
    <t>10х10</t>
  </si>
  <si>
    <t>КРПГЭнг(А)-FRHF-0,66</t>
  </si>
  <si>
    <t>КРВГнг(А)-FRLS-0,66</t>
  </si>
  <si>
    <t>КРВГЭнг(А)-FRLS-0,66</t>
  </si>
  <si>
    <t>КГРУнг(А)-HF-0,66</t>
  </si>
  <si>
    <t>1х120</t>
  </si>
  <si>
    <t>1х150</t>
  </si>
  <si>
    <t>1х185</t>
  </si>
  <si>
    <t>1х300</t>
  </si>
  <si>
    <t>1х400</t>
  </si>
  <si>
    <t>2х70</t>
  </si>
  <si>
    <t>2х95</t>
  </si>
  <si>
    <t>2х120</t>
  </si>
  <si>
    <t>2х150</t>
  </si>
  <si>
    <t>2х185</t>
  </si>
  <si>
    <t>4х70</t>
  </si>
  <si>
    <t>4х95</t>
  </si>
  <si>
    <t>4х120</t>
  </si>
  <si>
    <t>4х150</t>
  </si>
  <si>
    <t>4х185</t>
  </si>
  <si>
    <t>5х70</t>
  </si>
  <si>
    <t>5х95</t>
  </si>
  <si>
    <t>5х120</t>
  </si>
  <si>
    <t>5х150</t>
  </si>
  <si>
    <t>5х185</t>
  </si>
  <si>
    <t>КГРУЭнг(А)-HF-0,66</t>
  </si>
  <si>
    <t>3х16ок(N,РЕ)</t>
  </si>
  <si>
    <t>5х16ок(N,РЕ)</t>
  </si>
  <si>
    <t>3х25ок(N,РЕ)</t>
  </si>
  <si>
    <t>5х25oк(N,РЕ)</t>
  </si>
  <si>
    <t>3х35oк(N,РЕ)</t>
  </si>
  <si>
    <t>5х35oк(N,РЕ)</t>
  </si>
  <si>
    <t>5х35o(N,РЕ)</t>
  </si>
  <si>
    <t>4х0,75</t>
  </si>
  <si>
    <t>5х0,75</t>
  </si>
  <si>
    <t>7х0,75</t>
  </si>
  <si>
    <t>10х0,75</t>
  </si>
  <si>
    <t>14х0,75</t>
  </si>
  <si>
    <t>19х0,75</t>
  </si>
  <si>
    <t>27х0,75</t>
  </si>
  <si>
    <t>37х0,75</t>
  </si>
  <si>
    <t>52х0,75</t>
  </si>
  <si>
    <t>61х0,75</t>
  </si>
  <si>
    <t>7х1,5</t>
  </si>
  <si>
    <t>10х1,5</t>
  </si>
  <si>
    <t>14х1,5</t>
  </si>
  <si>
    <t>19х1,5</t>
  </si>
  <si>
    <t>27х1,5</t>
  </si>
  <si>
    <t>37х1,5</t>
  </si>
  <si>
    <t>52х1,5</t>
  </si>
  <si>
    <t>61х1,5</t>
  </si>
  <si>
    <t>7х2,5</t>
  </si>
  <si>
    <t>10х2,5</t>
  </si>
  <si>
    <t>14х2,5</t>
  </si>
  <si>
    <t>19х2,5</t>
  </si>
  <si>
    <t>27х2,5</t>
  </si>
  <si>
    <t>37х2,5</t>
  </si>
  <si>
    <t>52х2,5</t>
  </si>
  <si>
    <t>61х2,5</t>
  </si>
  <si>
    <t>4х1,0</t>
  </si>
  <si>
    <t>5х1,0</t>
  </si>
  <si>
    <t>7х1,0</t>
  </si>
  <si>
    <t>10х1,0</t>
  </si>
  <si>
    <t>14х1,0</t>
  </si>
  <si>
    <t>19х1,0</t>
  </si>
  <si>
    <t>27х1,0</t>
  </si>
  <si>
    <t>37х1,0</t>
  </si>
  <si>
    <t>52х1,0</t>
  </si>
  <si>
    <t>61х1,0</t>
  </si>
  <si>
    <t>Имя</t>
  </si>
  <si>
    <t>4х240</t>
  </si>
  <si>
    <t>5х240</t>
  </si>
  <si>
    <t>9 </t>
  </si>
  <si>
    <t>9,7 </t>
  </si>
  <si>
    <t>11,4 </t>
  </si>
  <si>
    <t>12,4 </t>
  </si>
  <si>
    <t>14 </t>
  </si>
  <si>
    <t>15,9 </t>
  </si>
  <si>
    <t>21,4 </t>
  </si>
  <si>
    <t>23,7 </t>
  </si>
  <si>
    <t>26,7 </t>
  </si>
  <si>
    <t>25 </t>
  </si>
  <si>
    <t>29,8 </t>
  </si>
  <si>
    <t>9,4 </t>
  </si>
  <si>
    <t>10,2 </t>
  </si>
  <si>
    <t>12,1 </t>
  </si>
  <si>
    <t>13,1 </t>
  </si>
  <si>
    <t>14,9 </t>
  </si>
  <si>
    <t>16,8 </t>
  </si>
  <si>
    <t>22,6 </t>
  </si>
  <si>
    <t>25,1 </t>
  </si>
  <si>
    <t>28,2 </t>
  </si>
  <si>
    <t>28 </t>
  </si>
  <si>
    <t>31,6 </t>
  </si>
  <si>
    <t>34,6 </t>
  </si>
  <si>
    <t>37,7 </t>
  </si>
  <si>
    <t>41,3 </t>
  </si>
  <si>
    <t>46,9 </t>
  </si>
  <si>
    <t>11,1 </t>
  </si>
  <si>
    <t>13,2 </t>
  </si>
  <si>
    <t>14,4 </t>
  </si>
  <si>
    <t>16,3 </t>
  </si>
  <si>
    <t>18,9 </t>
  </si>
  <si>
    <t>35,3 </t>
  </si>
  <si>
    <t>42,1 </t>
  </si>
  <si>
    <t>27,4 </t>
  </si>
  <si>
    <t>31 </t>
  </si>
  <si>
    <t>30,7 </t>
  </si>
  <si>
    <t>35 </t>
  </si>
  <si>
    <t>41,1 </t>
  </si>
  <si>
    <t>45,3 </t>
  </si>
  <si>
    <t>50,9 </t>
  </si>
  <si>
    <t>11 </t>
  </si>
  <si>
    <t>12 </t>
  </si>
  <si>
    <t>15,7 </t>
  </si>
  <si>
    <t>18,3 </t>
  </si>
  <si>
    <t>20,8 </t>
  </si>
  <si>
    <t>27,3 </t>
  </si>
  <si>
    <t>30,0 </t>
  </si>
  <si>
    <t>34,4 </t>
  </si>
  <si>
    <t>35,6 </t>
  </si>
  <si>
    <t>40,0 </t>
  </si>
  <si>
    <t>42,9 </t>
  </si>
  <si>
    <t>47,8 </t>
  </si>
  <si>
    <t>52,0 </t>
  </si>
  <si>
    <t>58,4 </t>
  </si>
  <si>
    <t>11,9 </t>
  </si>
  <si>
    <t>13,6 </t>
  </si>
  <si>
    <t>18,8 </t>
  </si>
  <si>
    <t>13,7 </t>
  </si>
  <si>
    <t>14,7 </t>
  </si>
  <si>
    <t>15,3 </t>
  </si>
  <si>
    <t>20,2 </t>
  </si>
  <si>
    <t>24,0 </t>
  </si>
  <si>
    <t>25,6 </t>
  </si>
  <si>
    <t>11,7 </t>
  </si>
  <si>
    <t>12,5 </t>
  </si>
  <si>
    <t>14,3 </t>
  </si>
  <si>
    <t>15,5 </t>
  </si>
  <si>
    <t>17,2 </t>
  </si>
  <si>
    <t>21,3 </t>
  </si>
  <si>
    <t>24,4 </t>
  </si>
  <si>
    <t>32,0 </t>
  </si>
  <si>
    <t>36,1 </t>
  </si>
  <si>
    <t>38,9 </t>
  </si>
  <si>
    <t>42,5 </t>
  </si>
  <si>
    <t>46,6 </t>
  </si>
  <si>
    <t>50,7 </t>
  </si>
  <si>
    <t>12,6 </t>
  </si>
  <si>
    <t>13,5 </t>
  </si>
  <si>
    <t>15,6 </t>
  </si>
  <si>
    <t>16,9 </t>
  </si>
  <si>
    <t>19,5 </t>
  </si>
  <si>
    <t>23,4 </t>
  </si>
  <si>
    <t>28,0 </t>
  </si>
  <si>
    <t>31,0 </t>
  </si>
  <si>
    <t>33,6 </t>
  </si>
  <si>
    <t>38,1 </t>
  </si>
  <si>
    <t>45,5 </t>
  </si>
  <si>
    <t>49,5 </t>
  </si>
  <si>
    <t>55,7 </t>
  </si>
  <si>
    <t>17,0 </t>
  </si>
  <si>
    <t>21,5 </t>
  </si>
  <si>
    <t>26,1 </t>
  </si>
  <si>
    <t>34,0 </t>
  </si>
  <si>
    <t>37,9 </t>
  </si>
  <si>
    <t>55,2 </t>
  </si>
  <si>
    <t>62,8 </t>
  </si>
  <si>
    <t>1х500</t>
  </si>
  <si>
    <t>1х630</t>
  </si>
  <si>
    <t>1х800</t>
  </si>
  <si>
    <t>1х1000</t>
  </si>
  <si>
    <t>2х240</t>
  </si>
  <si>
    <t>3х300</t>
  </si>
  <si>
    <t>3х400</t>
  </si>
  <si>
    <t>4х300</t>
  </si>
  <si>
    <t>4х400</t>
  </si>
  <si>
    <t>НВПпнг(С)-LS</t>
  </si>
  <si>
    <t>2х2х0,52 3 кат</t>
  </si>
  <si>
    <t>2х2х0,52 5 кат</t>
  </si>
  <si>
    <t>2х2х0,52  5е кат</t>
  </si>
  <si>
    <t>4х2х0,52 3 кат</t>
  </si>
  <si>
    <t>4х2х0,52 5 кат</t>
  </si>
  <si>
    <t>4х2х0,52  5е кат</t>
  </si>
  <si>
    <t>НВПЭнг(С)-LS</t>
  </si>
  <si>
    <t>ЛестничныйОпоры</t>
  </si>
  <si>
    <t>ПроволочныйОпоры</t>
  </si>
  <si>
    <t>ПерфорированныйОпоры</t>
  </si>
  <si>
    <t>НеперфорированныйОпоры</t>
  </si>
  <si>
    <t>Параметры одиночного кабеля</t>
  </si>
  <si>
    <t>Параметры группы кабелей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</si>
</sst>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0.0"/>
    <numFmt numFmtId="166" formatCode="_-* #,##0\ _₽_-;\-* #,##0\ _₽_-;_-* &quot;-&quot;??\ _₽_-;_-@_-"/>
    <numFmt numFmtId="167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rgb="FF000000"/>
      <name val="Verdana"/>
      <family val="2"/>
      <charset val="204"/>
    </font>
    <font>
      <sz val="9"/>
      <color rgb="FF000000"/>
      <name val="Verdana Полужирный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1"/>
      <charset val="204"/>
    </font>
    <font>
      <sz val="10"/>
      <color indexed="8"/>
      <name val="Arial"/>
      <family val="2"/>
    </font>
    <font>
      <sz val="10"/>
      <color rgb="FF000000"/>
      <name val="Times New Roman"/>
      <family val="1"/>
      <charset val="204"/>
    </font>
    <font>
      <sz val="10"/>
      <color indexed="63"/>
      <name val="Franklin Gothic Medium"/>
      <family val="1"/>
      <charset val="204"/>
    </font>
    <font>
      <sz val="10"/>
      <color indexed="63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81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E0861A"/>
      </left>
      <right style="thin">
        <color rgb="FFE0861A"/>
      </right>
      <top/>
      <bottom style="thin">
        <color rgb="FFE0861A"/>
      </bottom>
      <diagonal/>
    </border>
    <border>
      <left style="thin">
        <color rgb="FFE0861A"/>
      </left>
      <right/>
      <top/>
      <bottom style="thin">
        <color rgb="FFE0861A"/>
      </bottom>
      <diagonal/>
    </border>
    <border>
      <left style="thin">
        <color rgb="FFE0861A"/>
      </left>
      <right style="thin">
        <color rgb="FFE0861A"/>
      </right>
      <top style="thin">
        <color rgb="FFE0861A"/>
      </top>
      <bottom style="thin">
        <color rgb="FFE0861A"/>
      </bottom>
      <diagonal/>
    </border>
    <border>
      <left style="thin">
        <color rgb="FFE0861A"/>
      </left>
      <right/>
      <top style="thin">
        <color rgb="FFE0861A"/>
      </top>
      <bottom style="thin">
        <color rgb="FFE0861A"/>
      </bottom>
      <diagonal/>
    </border>
    <border>
      <left style="thin">
        <color rgb="FFE0861A"/>
      </left>
      <right style="thin">
        <color rgb="FFE0861A"/>
      </right>
      <top style="thin">
        <color rgb="FFE0861A"/>
      </top>
      <bottom/>
      <diagonal/>
    </border>
    <border>
      <left style="thin">
        <color rgb="FFE0861A"/>
      </left>
      <right/>
      <top style="thin">
        <color rgb="FFE0861A"/>
      </top>
      <bottom/>
      <diagonal/>
    </border>
    <border>
      <left style="thin">
        <color rgb="FFD4EDF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4EDF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4EDFD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D4EDFD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4EDFD"/>
      </bottom>
      <diagonal/>
    </border>
    <border>
      <left style="thin">
        <color rgb="FF000000"/>
      </left>
      <right/>
      <top style="thin">
        <color rgb="FF000000"/>
      </top>
      <bottom style="thin">
        <color rgb="FFD4EDF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CDC"/>
      </bottom>
      <diagonal/>
    </border>
    <border>
      <left style="thin">
        <color rgb="FF000000"/>
      </left>
      <right/>
      <top style="thin">
        <color rgb="FF000000"/>
      </top>
      <bottom style="thin">
        <color rgb="FFFFFCDC"/>
      </bottom>
      <diagonal/>
    </border>
    <border>
      <left style="thin">
        <color rgb="FFFFFCDC"/>
      </left>
      <right/>
      <top/>
      <bottom style="thin">
        <color rgb="FF000000"/>
      </bottom>
      <diagonal/>
    </border>
    <border>
      <left style="thin">
        <color rgb="FFFFFCDC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CD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CDC"/>
      </top>
      <bottom style="thin">
        <color rgb="FF000000"/>
      </bottom>
      <diagonal/>
    </border>
    <border>
      <left style="thin">
        <color rgb="FF000000"/>
      </left>
      <right/>
      <top style="thin">
        <color rgb="FFFFFCDC"/>
      </top>
      <bottom style="thin">
        <color rgb="FF000000"/>
      </bottom>
      <diagonal/>
    </border>
    <border>
      <left style="thin">
        <color rgb="FFFFFCD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CDC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EEBD3"/>
      </top>
      <bottom style="thin">
        <color rgb="FF000000"/>
      </bottom>
      <diagonal/>
    </border>
    <border>
      <left style="thin">
        <color rgb="FF000000"/>
      </left>
      <right/>
      <top style="thin">
        <color rgb="FFFEEBD3"/>
      </top>
      <bottom style="thin">
        <color rgb="FF000000"/>
      </bottom>
      <diagonal/>
    </border>
    <border>
      <left/>
      <right style="thin">
        <color rgb="FF000000"/>
      </right>
      <top style="thin">
        <color rgb="FFFEEBD3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E0861A"/>
      </left>
      <right style="thin">
        <color rgb="FFE0861A"/>
      </right>
      <top style="thin">
        <color rgb="FFE0861A"/>
      </top>
      <bottom style="medium">
        <color indexed="64"/>
      </bottom>
      <diagonal/>
    </border>
    <border>
      <left style="thin">
        <color rgb="FFE0861A"/>
      </left>
      <right/>
      <top style="thin">
        <color rgb="FFE0861A"/>
      </top>
      <bottom style="medium">
        <color indexed="64"/>
      </bottom>
      <diagonal/>
    </border>
    <border>
      <left style="thin">
        <color rgb="FFE0861A"/>
      </left>
      <right style="thin">
        <color rgb="FFE0861A"/>
      </right>
      <top style="medium">
        <color indexed="64"/>
      </top>
      <bottom style="thin">
        <color rgb="FFE0861A"/>
      </bottom>
      <diagonal/>
    </border>
    <border>
      <left style="thin">
        <color rgb="FFE0861A"/>
      </left>
      <right/>
      <top style="medium">
        <color indexed="64"/>
      </top>
      <bottom style="thin">
        <color rgb="FFE0861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D4EDFD"/>
      </right>
      <top style="thin">
        <color rgb="FF000000"/>
      </top>
      <bottom style="medium">
        <color indexed="64"/>
      </bottom>
      <diagonal/>
    </border>
    <border>
      <left style="thin">
        <color rgb="FFFFFCDC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09">
    <xf numFmtId="0" fontId="0" fillId="0" borderId="0" xfId="0"/>
    <xf numFmtId="0" fontId="0" fillId="0" borderId="0" xfId="0" applyFill="1"/>
    <xf numFmtId="9" fontId="0" fillId="0" borderId="2" xfId="1" applyFont="1" applyBorder="1"/>
    <xf numFmtId="9" fontId="0" fillId="0" borderId="3" xfId="1" applyFont="1" applyBorder="1"/>
    <xf numFmtId="9" fontId="0" fillId="0" borderId="4" xfId="1" applyFont="1" applyBorder="1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hidden="1"/>
    </xf>
    <xf numFmtId="2" fontId="0" fillId="0" borderId="0" xfId="0" applyNumberForma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2" borderId="16" xfId="0" applyFill="1" applyBorder="1" applyAlignment="1" applyProtection="1">
      <alignment horizontal="center" vertical="center" wrapText="1"/>
      <protection hidden="1"/>
    </xf>
    <xf numFmtId="0" fontId="0" fillId="3" borderId="17" xfId="0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 vertical="center" wrapText="1"/>
      <protection hidden="1"/>
    </xf>
    <xf numFmtId="0" fontId="0" fillId="3" borderId="16" xfId="0" applyFill="1" applyBorder="1" applyAlignment="1" applyProtection="1">
      <alignment horizontal="center" vertical="center" wrapText="1"/>
      <protection hidden="1"/>
    </xf>
    <xf numFmtId="0" fontId="0" fillId="6" borderId="25" xfId="0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  <protection hidden="1"/>
    </xf>
    <xf numFmtId="164" fontId="0" fillId="0" borderId="12" xfId="0" applyNumberFormat="1" applyBorder="1" applyAlignment="1" applyProtection="1">
      <alignment horizontal="center"/>
      <protection hidden="1"/>
    </xf>
    <xf numFmtId="165" fontId="0" fillId="0" borderId="12" xfId="0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5" fontId="0" fillId="0" borderId="18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6" borderId="33" xfId="0" applyFill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hidden="1"/>
    </xf>
    <xf numFmtId="1" fontId="0" fillId="0" borderId="12" xfId="0" applyNumberForma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7" borderId="14" xfId="0" applyFill="1" applyBorder="1" applyAlignment="1" applyProtection="1">
      <alignment horizontal="center"/>
      <protection hidden="1"/>
    </xf>
    <xf numFmtId="0" fontId="0" fillId="7" borderId="15" xfId="0" applyFill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0" fontId="0" fillId="7" borderId="10" xfId="0" applyFill="1" applyBorder="1" applyAlignment="1" applyProtection="1">
      <alignment horizontal="center"/>
      <protection hidden="1"/>
    </xf>
    <xf numFmtId="0" fontId="0" fillId="7" borderId="11" xfId="0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wrapText="1"/>
      <protection hidden="1"/>
    </xf>
    <xf numFmtId="165" fontId="0" fillId="0" borderId="12" xfId="0" applyNumberFormat="1" applyBorder="1" applyAlignment="1" applyProtection="1">
      <alignment horizontal="center" wrapText="1"/>
      <protection hidden="1"/>
    </xf>
    <xf numFmtId="0" fontId="0" fillId="2" borderId="21" xfId="0" applyFill="1" applyBorder="1" applyAlignment="1" applyProtection="1">
      <alignment horizontal="center"/>
      <protection locked="0" hidden="1"/>
    </xf>
    <xf numFmtId="0" fontId="0" fillId="2" borderId="22" xfId="0" applyFill="1" applyBorder="1" applyAlignment="1" applyProtection="1">
      <alignment horizontal="center"/>
      <protection locked="0"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6" fillId="6" borderId="3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6" xfId="0" applyFill="1" applyBorder="1"/>
    <xf numFmtId="0" fontId="0" fillId="8" borderId="17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7" borderId="14" xfId="0" applyFill="1" applyBorder="1"/>
    <xf numFmtId="0" fontId="0" fillId="0" borderId="18" xfId="0" applyBorder="1" applyAlignment="1">
      <alignment horizontal="center" vertical="center"/>
    </xf>
    <xf numFmtId="0" fontId="0" fillId="7" borderId="1" xfId="0" applyFill="1" applyBorder="1"/>
    <xf numFmtId="0" fontId="0" fillId="0" borderId="5" xfId="0" applyBorder="1" applyAlignment="1">
      <alignment horizontal="center" vertical="center"/>
    </xf>
    <xf numFmtId="0" fontId="0" fillId="7" borderId="8" xfId="0" applyFill="1" applyBorder="1"/>
    <xf numFmtId="0" fontId="0" fillId="7" borderId="10" xfId="0" applyFill="1" applyBorder="1"/>
    <xf numFmtId="0" fontId="0" fillId="7" borderId="41" xfId="0" applyFill="1" applyBorder="1"/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5" xfId="0" applyFill="1" applyBorder="1"/>
    <xf numFmtId="0" fontId="0" fillId="0" borderId="28" xfId="0" applyFill="1" applyBorder="1"/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0" borderId="5" xfId="2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46" xfId="0" applyBorder="1"/>
    <xf numFmtId="0" fontId="0" fillId="0" borderId="26" xfId="0" applyBorder="1"/>
    <xf numFmtId="0" fontId="0" fillId="0" borderId="16" xfId="0" applyFill="1" applyBorder="1" applyAlignment="1" applyProtection="1">
      <alignment horizontal="center" vertical="center" wrapText="1"/>
      <protection hidden="1"/>
    </xf>
    <xf numFmtId="0" fontId="0" fillId="2" borderId="51" xfId="0" applyFill="1" applyBorder="1" applyAlignment="1" applyProtection="1">
      <alignment horizontal="center"/>
      <protection hidden="1"/>
    </xf>
    <xf numFmtId="0" fontId="0" fillId="2" borderId="52" xfId="0" applyFill="1" applyBorder="1" applyAlignment="1" applyProtection="1">
      <alignment horizontal="center"/>
      <protection locked="0" hidden="1"/>
    </xf>
    <xf numFmtId="0" fontId="0" fillId="2" borderId="53" xfId="0" applyFill="1" applyBorder="1" applyAlignment="1" applyProtection="1">
      <alignment horizontal="center"/>
      <protection hidden="1"/>
    </xf>
    <xf numFmtId="0" fontId="0" fillId="2" borderId="54" xfId="0" applyFill="1" applyBorder="1" applyAlignment="1" applyProtection="1">
      <alignment horizontal="center"/>
      <protection locked="0" hidden="1"/>
    </xf>
    <xf numFmtId="0" fontId="0" fillId="2" borderId="55" xfId="0" applyFill="1" applyBorder="1" applyAlignment="1" applyProtection="1">
      <alignment horizontal="center"/>
      <protection hidden="1"/>
    </xf>
    <xf numFmtId="0" fontId="0" fillId="2" borderId="56" xfId="0" applyFill="1" applyBorder="1" applyAlignment="1" applyProtection="1">
      <alignment horizontal="center"/>
      <protection locked="0" hidden="1"/>
    </xf>
    <xf numFmtId="0" fontId="0" fillId="9" borderId="53" xfId="0" applyFill="1" applyBorder="1" applyAlignment="1" applyProtection="1">
      <alignment horizontal="center"/>
      <protection hidden="1"/>
    </xf>
    <xf numFmtId="164" fontId="0" fillId="0" borderId="54" xfId="0" applyNumberFormat="1" applyBorder="1" applyAlignment="1" applyProtection="1">
      <alignment horizontal="center"/>
      <protection hidden="1"/>
    </xf>
    <xf numFmtId="0" fontId="0" fillId="11" borderId="51" xfId="0" applyFill="1" applyBorder="1" applyAlignment="1" applyProtection="1">
      <alignment horizontal="center"/>
      <protection hidden="1"/>
    </xf>
    <xf numFmtId="165" fontId="0" fillId="0" borderId="52" xfId="0" applyNumberFormat="1" applyBorder="1" applyAlignment="1" applyProtection="1">
      <alignment horizontal="center"/>
      <protection hidden="1"/>
    </xf>
    <xf numFmtId="0" fontId="0" fillId="11" borderId="53" xfId="0" applyFill="1" applyBorder="1" applyAlignment="1" applyProtection="1">
      <alignment horizontal="center"/>
      <protection hidden="1"/>
    </xf>
    <xf numFmtId="10" fontId="0" fillId="0" borderId="54" xfId="0" applyNumberFormat="1" applyBorder="1" applyAlignment="1" applyProtection="1">
      <alignment horizontal="center"/>
      <protection hidden="1"/>
    </xf>
    <xf numFmtId="0" fontId="0" fillId="11" borderId="55" xfId="0" applyFill="1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10" borderId="51" xfId="0" applyFill="1" applyBorder="1" applyAlignment="1" applyProtection="1">
      <alignment horizontal="center"/>
      <protection hidden="1"/>
    </xf>
    <xf numFmtId="164" fontId="0" fillId="0" borderId="52" xfId="0" applyNumberFormat="1" applyBorder="1" applyAlignment="1" applyProtection="1">
      <alignment horizontal="center"/>
      <protection hidden="1"/>
    </xf>
    <xf numFmtId="0" fontId="0" fillId="10" borderId="55" xfId="0" applyFill="1" applyBorder="1" applyAlignment="1" applyProtection="1">
      <alignment horizontal="center" wrapText="1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7" borderId="47" xfId="0" applyFill="1" applyBorder="1" applyAlignment="1" applyProtection="1">
      <alignment horizontal="center"/>
      <protection hidden="1"/>
    </xf>
    <xf numFmtId="0" fontId="0" fillId="7" borderId="48" xfId="0" applyFill="1" applyBorder="1" applyAlignment="1" applyProtection="1">
      <alignment horizontal="center"/>
      <protection hidden="1"/>
    </xf>
    <xf numFmtId="0" fontId="0" fillId="0" borderId="2" xfId="0" applyBorder="1" applyAlignment="1">
      <alignment horizontal="center" vertical="center"/>
    </xf>
    <xf numFmtId="1" fontId="0" fillId="0" borderId="59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" fontId="0" fillId="0" borderId="14" xfId="2" applyNumberFormat="1" applyFont="1" applyFill="1" applyBorder="1" applyAlignment="1">
      <alignment horizontal="center" vertical="center"/>
    </xf>
    <xf numFmtId="1" fontId="0" fillId="0" borderId="18" xfId="2" applyNumberFormat="1" applyFon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" fontId="0" fillId="0" borderId="1" xfId="2" applyNumberFormat="1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5" fontId="0" fillId="0" borderId="15" xfId="2" applyNumberFormat="1" applyFont="1" applyFill="1" applyBorder="1" applyAlignment="1">
      <alignment horizontal="center" vertical="center"/>
    </xf>
    <xf numFmtId="165" fontId="0" fillId="0" borderId="6" xfId="2" applyNumberFormat="1" applyFont="1" applyFill="1" applyBorder="1" applyAlignment="1">
      <alignment horizontal="center" vertical="center"/>
    </xf>
    <xf numFmtId="0" fontId="0" fillId="0" borderId="52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3" borderId="44" xfId="0" applyFill="1" applyBorder="1" applyAlignment="1" applyProtection="1">
      <alignment horizontal="center" vertical="center" wrapText="1"/>
      <protection hidden="1"/>
    </xf>
    <xf numFmtId="0" fontId="0" fillId="0" borderId="19" xfId="0" applyFill="1" applyBorder="1" applyAlignment="1" applyProtection="1">
      <alignment horizontal="center" vertical="center" wrapText="1"/>
      <protection hidden="1"/>
    </xf>
    <xf numFmtId="0" fontId="0" fillId="0" borderId="62" xfId="0" applyFill="1" applyBorder="1" applyAlignment="1" applyProtection="1">
      <alignment vertical="center" wrapText="1"/>
      <protection hidden="1"/>
    </xf>
    <xf numFmtId="0" fontId="0" fillId="0" borderId="25" xfId="0" applyFill="1" applyBorder="1" applyAlignment="1" applyProtection="1">
      <alignment vertical="center" wrapText="1"/>
      <protection hidden="1"/>
    </xf>
    <xf numFmtId="0" fontId="0" fillId="2" borderId="14" xfId="0" applyFill="1" applyBorder="1" applyAlignment="1" applyProtection="1">
      <alignment horizontal="center"/>
      <protection locked="0" hidden="1"/>
    </xf>
    <xf numFmtId="0" fontId="0" fillId="2" borderId="60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8" xfId="0" applyFill="1" applyBorder="1" applyAlignment="1" applyProtection="1">
      <alignment horizontal="center"/>
      <protection locked="0" hidden="1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9" borderId="51" xfId="0" applyFill="1" applyBorder="1" applyAlignment="1" applyProtection="1">
      <alignment horizontal="center"/>
      <protection hidden="1"/>
    </xf>
    <xf numFmtId="0" fontId="5" fillId="9" borderId="57" xfId="0" applyFon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164" fontId="0" fillId="0" borderId="0" xfId="0" applyNumberFormat="1" applyBorder="1" applyProtection="1">
      <protection hidden="1"/>
    </xf>
    <xf numFmtId="0" fontId="0" fillId="0" borderId="0" xfId="0" applyFill="1" applyBorder="1"/>
    <xf numFmtId="0" fontId="0" fillId="5" borderId="0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4" borderId="14" xfId="0" applyFill="1" applyBorder="1" applyAlignment="1" applyProtection="1">
      <alignment horizontal="center" vertical="center"/>
      <protection hidden="1"/>
    </xf>
    <xf numFmtId="0" fontId="0" fillId="0" borderId="95" xfId="0" applyFill="1" applyBorder="1" applyAlignment="1" applyProtection="1">
      <alignment horizontal="center"/>
      <protection hidden="1"/>
    </xf>
    <xf numFmtId="2" fontId="0" fillId="12" borderId="96" xfId="0" applyNumberFormat="1" applyFill="1" applyBorder="1" applyProtection="1">
      <protection hidden="1"/>
    </xf>
    <xf numFmtId="2" fontId="0" fillId="3" borderId="96" xfId="0" applyNumberFormat="1" applyFill="1" applyBorder="1" applyProtection="1">
      <protection hidden="1"/>
    </xf>
    <xf numFmtId="2" fontId="0" fillId="12" borderId="99" xfId="0" applyNumberFormat="1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3" borderId="23" xfId="0" applyFill="1" applyBorder="1" applyProtection="1">
      <protection hidden="1"/>
    </xf>
    <xf numFmtId="0" fontId="0" fillId="5" borderId="0" xfId="0" applyFill="1" applyBorder="1" applyAlignment="1" applyProtection="1">
      <alignment horizontal="left"/>
      <protection hidden="1"/>
    </xf>
    <xf numFmtId="0" fontId="0" fillId="5" borderId="61" xfId="0" applyFill="1" applyBorder="1" applyProtection="1">
      <protection hidden="1"/>
    </xf>
    <xf numFmtId="0" fontId="8" fillId="4" borderId="42" xfId="0" applyFont="1" applyFill="1" applyBorder="1" applyAlignment="1" applyProtection="1">
      <alignment horizontal="center" vertical="center"/>
      <protection hidden="1"/>
    </xf>
    <xf numFmtId="0" fontId="8" fillId="4" borderId="42" xfId="0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0" fontId="8" fillId="3" borderId="14" xfId="0" applyFont="1" applyFill="1" applyBorder="1" applyProtection="1">
      <protection hidden="1"/>
    </xf>
    <xf numFmtId="0" fontId="9" fillId="3" borderId="18" xfId="0" applyFont="1" applyFill="1" applyBorder="1" applyAlignment="1">
      <alignment horizontal="left" vertical="top" wrapText="1"/>
    </xf>
    <xf numFmtId="165" fontId="9" fillId="3" borderId="18" xfId="0" applyNumberFormat="1" applyFont="1" applyFill="1" applyBorder="1" applyAlignment="1">
      <alignment horizontal="left" vertical="top" wrapText="1"/>
    </xf>
    <xf numFmtId="164" fontId="10" fillId="3" borderId="18" xfId="0" applyNumberFormat="1" applyFont="1" applyFill="1" applyBorder="1" applyAlignment="1">
      <alignment horizontal="left" vertical="top" wrapText="1"/>
    </xf>
    <xf numFmtId="2" fontId="8" fillId="3" borderId="95" xfId="0" applyNumberFormat="1" applyFont="1" applyFill="1" applyBorder="1" applyAlignment="1" applyProtection="1">
      <alignment horizontal="left"/>
      <protection hidden="1"/>
    </xf>
    <xf numFmtId="0" fontId="8" fillId="3" borderId="1" xfId="0" applyFont="1" applyFill="1" applyBorder="1" applyProtection="1">
      <protection hidden="1"/>
    </xf>
    <xf numFmtId="0" fontId="9" fillId="3" borderId="5" xfId="0" applyFont="1" applyFill="1" applyBorder="1" applyAlignment="1">
      <alignment horizontal="left" vertical="top" wrapText="1"/>
    </xf>
    <xf numFmtId="165" fontId="9" fillId="3" borderId="5" xfId="0" applyNumberFormat="1" applyFont="1" applyFill="1" applyBorder="1" applyAlignment="1">
      <alignment horizontal="left" vertical="top" wrapText="1"/>
    </xf>
    <xf numFmtId="164" fontId="10" fillId="3" borderId="5" xfId="0" applyNumberFormat="1" applyFont="1" applyFill="1" applyBorder="1" applyAlignment="1">
      <alignment horizontal="left" vertical="top" wrapText="1"/>
    </xf>
    <xf numFmtId="2" fontId="8" fillId="3" borderId="96" xfId="0" applyNumberFormat="1" applyFont="1" applyFill="1" applyBorder="1" applyAlignment="1" applyProtection="1">
      <alignment horizontal="left"/>
      <protection hidden="1"/>
    </xf>
    <xf numFmtId="0" fontId="9" fillId="3" borderId="0" xfId="0" applyFont="1" applyFill="1" applyBorder="1" applyAlignment="1">
      <alignment horizontal="left" vertical="top" wrapText="1"/>
    </xf>
    <xf numFmtId="0" fontId="8" fillId="3" borderId="8" xfId="0" applyFont="1" applyFill="1" applyBorder="1" applyProtection="1">
      <protection hidden="1"/>
    </xf>
    <xf numFmtId="0" fontId="9" fillId="3" borderId="61" xfId="0" applyFont="1" applyFill="1" applyBorder="1" applyAlignment="1">
      <alignment horizontal="left" vertical="top" wrapText="1"/>
    </xf>
    <xf numFmtId="165" fontId="9" fillId="3" borderId="12" xfId="0" applyNumberFormat="1" applyFont="1" applyFill="1" applyBorder="1" applyAlignment="1">
      <alignment horizontal="left" vertical="top" wrapText="1"/>
    </xf>
    <xf numFmtId="164" fontId="10" fillId="3" borderId="12" xfId="0" applyNumberFormat="1" applyFont="1" applyFill="1" applyBorder="1" applyAlignment="1">
      <alignment horizontal="left" vertical="top" wrapText="1"/>
    </xf>
    <xf numFmtId="2" fontId="8" fillId="3" borderId="99" xfId="0" applyNumberFormat="1" applyFont="1" applyFill="1" applyBorder="1" applyAlignment="1" applyProtection="1">
      <alignment horizontal="left"/>
      <protection hidden="1"/>
    </xf>
    <xf numFmtId="0" fontId="9" fillId="3" borderId="25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65" xfId="0" applyFont="1" applyFill="1" applyBorder="1" applyAlignment="1">
      <alignment horizontal="left" vertical="top" wrapText="1"/>
    </xf>
    <xf numFmtId="165" fontId="9" fillId="3" borderId="65" xfId="0" applyNumberFormat="1" applyFont="1" applyFill="1" applyBorder="1" applyAlignment="1">
      <alignment horizontal="left" vertical="top" wrapText="1"/>
    </xf>
    <xf numFmtId="164" fontId="10" fillId="3" borderId="65" xfId="0" applyNumberFormat="1" applyFont="1" applyFill="1" applyBorder="1" applyAlignment="1">
      <alignment horizontal="left" vertical="top" wrapText="1"/>
    </xf>
    <xf numFmtId="164" fontId="10" fillId="3" borderId="66" xfId="0" applyNumberFormat="1" applyFont="1" applyFill="1" applyBorder="1" applyAlignment="1">
      <alignment horizontal="left" vertical="top" wrapText="1"/>
    </xf>
    <xf numFmtId="0" fontId="9" fillId="3" borderId="67" xfId="0" applyFont="1" applyFill="1" applyBorder="1" applyAlignment="1">
      <alignment horizontal="left" vertical="top" wrapText="1"/>
    </xf>
    <xf numFmtId="165" fontId="9" fillId="3" borderId="67" xfId="0" applyNumberFormat="1" applyFont="1" applyFill="1" applyBorder="1" applyAlignment="1">
      <alignment horizontal="left" vertical="top" wrapText="1"/>
    </xf>
    <xf numFmtId="164" fontId="10" fillId="3" borderId="67" xfId="0" applyNumberFormat="1" applyFont="1" applyFill="1" applyBorder="1" applyAlignment="1">
      <alignment horizontal="left" vertical="top" wrapText="1"/>
    </xf>
    <xf numFmtId="164" fontId="10" fillId="3" borderId="68" xfId="0" applyNumberFormat="1" applyFont="1" applyFill="1" applyBorder="1" applyAlignment="1">
      <alignment horizontal="left" vertical="top" wrapText="1"/>
    </xf>
    <xf numFmtId="2" fontId="8" fillId="12" borderId="95" xfId="0" applyNumberFormat="1" applyFont="1" applyFill="1" applyBorder="1" applyAlignment="1" applyProtection="1">
      <alignment horizontal="left"/>
      <protection hidden="1"/>
    </xf>
    <xf numFmtId="2" fontId="8" fillId="12" borderId="96" xfId="0" applyNumberFormat="1" applyFont="1" applyFill="1" applyBorder="1" applyAlignment="1" applyProtection="1">
      <alignment horizontal="left"/>
      <protection hidden="1"/>
    </xf>
    <xf numFmtId="2" fontId="8" fillId="12" borderId="99" xfId="0" applyNumberFormat="1" applyFont="1" applyFill="1" applyBorder="1" applyAlignment="1" applyProtection="1">
      <alignment horizontal="left"/>
      <protection hidden="1"/>
    </xf>
    <xf numFmtId="165" fontId="9" fillId="12" borderId="63" xfId="0" applyNumberFormat="1" applyFont="1" applyFill="1" applyBorder="1" applyAlignment="1">
      <alignment horizontal="left" vertical="top" wrapText="1"/>
    </xf>
    <xf numFmtId="164" fontId="10" fillId="12" borderId="63" xfId="0" applyNumberFormat="1" applyFont="1" applyFill="1" applyBorder="1" applyAlignment="1">
      <alignment horizontal="left" vertical="top" wrapText="1"/>
    </xf>
    <xf numFmtId="164" fontId="8" fillId="12" borderId="0" xfId="0" applyNumberFormat="1" applyFont="1" applyFill="1" applyBorder="1" applyAlignment="1" applyProtection="1">
      <alignment horizontal="left"/>
      <protection hidden="1"/>
    </xf>
    <xf numFmtId="0" fontId="9" fillId="12" borderId="63" xfId="0" applyFont="1" applyFill="1" applyBorder="1" applyAlignment="1">
      <alignment horizontal="left" vertical="top" wrapText="1"/>
    </xf>
    <xf numFmtId="0" fontId="9" fillId="12" borderId="104" xfId="0" applyFont="1" applyFill="1" applyBorder="1" applyAlignment="1">
      <alignment horizontal="left" vertical="top" wrapText="1"/>
    </xf>
    <xf numFmtId="165" fontId="9" fillId="12" borderId="104" xfId="0" applyNumberFormat="1" applyFont="1" applyFill="1" applyBorder="1" applyAlignment="1">
      <alignment horizontal="left" vertical="top" wrapText="1"/>
    </xf>
    <xf numFmtId="164" fontId="10" fillId="12" borderId="104" xfId="0" applyNumberFormat="1" applyFont="1" applyFill="1" applyBorder="1" applyAlignment="1">
      <alignment horizontal="left" vertical="top" wrapText="1"/>
    </xf>
    <xf numFmtId="0" fontId="9" fillId="12" borderId="105" xfId="0" applyFont="1" applyFill="1" applyBorder="1" applyAlignment="1">
      <alignment horizontal="left" vertical="top" wrapText="1"/>
    </xf>
    <xf numFmtId="165" fontId="9" fillId="12" borderId="105" xfId="0" applyNumberFormat="1" applyFont="1" applyFill="1" applyBorder="1" applyAlignment="1">
      <alignment horizontal="left" vertical="top" wrapText="1"/>
    </xf>
    <xf numFmtId="164" fontId="10" fillId="12" borderId="105" xfId="0" applyNumberFormat="1" applyFont="1" applyFill="1" applyBorder="1" applyAlignment="1">
      <alignment horizontal="left" vertical="top" wrapText="1"/>
    </xf>
    <xf numFmtId="164" fontId="8" fillId="12" borderId="25" xfId="0" applyNumberFormat="1" applyFont="1" applyFill="1" applyBorder="1" applyAlignment="1" applyProtection="1">
      <alignment horizontal="left"/>
      <protection hidden="1"/>
    </xf>
    <xf numFmtId="0" fontId="9" fillId="12" borderId="75" xfId="0" applyFont="1" applyFill="1" applyBorder="1" applyAlignment="1">
      <alignment horizontal="left" vertical="top" wrapText="1"/>
    </xf>
    <xf numFmtId="165" fontId="9" fillId="12" borderId="75" xfId="0" applyNumberFormat="1" applyFont="1" applyFill="1" applyBorder="1" applyAlignment="1">
      <alignment horizontal="left" vertical="top" wrapText="1"/>
    </xf>
    <xf numFmtId="164" fontId="10" fillId="12" borderId="75" xfId="0" applyNumberFormat="1" applyFont="1" applyFill="1" applyBorder="1" applyAlignment="1">
      <alignment horizontal="left" vertical="top" wrapText="1"/>
    </xf>
    <xf numFmtId="164" fontId="10" fillId="12" borderId="0" xfId="0" applyNumberFormat="1" applyFont="1" applyFill="1" applyBorder="1" applyAlignment="1">
      <alignment horizontal="left" vertical="top" wrapText="1"/>
    </xf>
    <xf numFmtId="0" fontId="9" fillId="12" borderId="0" xfId="0" applyFont="1" applyFill="1" applyBorder="1" applyAlignment="1">
      <alignment horizontal="left" vertical="top" wrapText="1"/>
    </xf>
    <xf numFmtId="165" fontId="9" fillId="12" borderId="0" xfId="0" applyNumberFormat="1" applyFont="1" applyFill="1" applyBorder="1" applyAlignment="1">
      <alignment horizontal="left" vertical="top" wrapText="1"/>
    </xf>
    <xf numFmtId="164" fontId="10" fillId="12" borderId="64" xfId="0" applyNumberFormat="1" applyFont="1" applyFill="1" applyBorder="1" applyAlignment="1">
      <alignment horizontal="left" vertical="top" wrapText="1"/>
    </xf>
    <xf numFmtId="164" fontId="10" fillId="12" borderId="76" xfId="0" applyNumberFormat="1" applyFont="1" applyFill="1" applyBorder="1" applyAlignment="1">
      <alignment horizontal="left" vertical="top" wrapText="1"/>
    </xf>
    <xf numFmtId="0" fontId="12" fillId="12" borderId="63" xfId="0" applyFont="1" applyFill="1" applyBorder="1" applyAlignment="1">
      <alignment horizontal="left" vertical="top" wrapText="1"/>
    </xf>
    <xf numFmtId="165" fontId="13" fillId="12" borderId="63" xfId="0" applyNumberFormat="1" applyFont="1" applyFill="1" applyBorder="1" applyAlignment="1">
      <alignment horizontal="left" vertical="top" wrapText="1"/>
    </xf>
    <xf numFmtId="164" fontId="13" fillId="12" borderId="63" xfId="0" applyNumberFormat="1" applyFont="1" applyFill="1" applyBorder="1" applyAlignment="1">
      <alignment horizontal="left" vertical="top" wrapText="1"/>
    </xf>
    <xf numFmtId="164" fontId="13" fillId="12" borderId="64" xfId="0" applyNumberFormat="1" applyFont="1" applyFill="1" applyBorder="1" applyAlignment="1">
      <alignment horizontal="left" vertical="top" wrapText="1"/>
    </xf>
    <xf numFmtId="165" fontId="12" fillId="12" borderId="63" xfId="0" applyNumberFormat="1" applyFont="1" applyFill="1" applyBorder="1" applyAlignment="1">
      <alignment horizontal="left" vertical="top" wrapText="1"/>
    </xf>
    <xf numFmtId="0" fontId="12" fillId="12" borderId="0" xfId="0" applyFont="1" applyFill="1" applyBorder="1" applyAlignment="1">
      <alignment horizontal="left" vertical="top" wrapText="1"/>
    </xf>
    <xf numFmtId="165" fontId="13" fillId="12" borderId="0" xfId="0" applyNumberFormat="1" applyFont="1" applyFill="1" applyBorder="1" applyAlignment="1">
      <alignment horizontal="left" vertical="top" wrapText="1"/>
    </xf>
    <xf numFmtId="164" fontId="13" fillId="12" borderId="0" xfId="0" applyNumberFormat="1" applyFont="1" applyFill="1" applyBorder="1" applyAlignment="1">
      <alignment horizontal="left" vertical="top" wrapText="1"/>
    </xf>
    <xf numFmtId="0" fontId="12" fillId="12" borderId="75" xfId="0" applyFont="1" applyFill="1" applyBorder="1" applyAlignment="1">
      <alignment horizontal="left" vertical="top" wrapText="1"/>
    </xf>
    <xf numFmtId="165" fontId="13" fillId="12" borderId="75" xfId="0" applyNumberFormat="1" applyFont="1" applyFill="1" applyBorder="1" applyAlignment="1">
      <alignment horizontal="left" vertical="top" wrapText="1"/>
    </xf>
    <xf numFmtId="164" fontId="13" fillId="12" borderId="83" xfId="0" applyNumberFormat="1" applyFont="1" applyFill="1" applyBorder="1" applyAlignment="1">
      <alignment horizontal="left" vertical="top" wrapText="1"/>
    </xf>
    <xf numFmtId="164" fontId="13" fillId="12" borderId="76" xfId="0" applyNumberFormat="1" applyFont="1" applyFill="1" applyBorder="1" applyAlignment="1">
      <alignment horizontal="left" vertical="top" wrapText="1"/>
    </xf>
    <xf numFmtId="164" fontId="13" fillId="12" borderId="84" xfId="0" applyNumberFormat="1" applyFont="1" applyFill="1" applyBorder="1" applyAlignment="1">
      <alignment horizontal="left" vertical="top" wrapText="1"/>
    </xf>
    <xf numFmtId="0" fontId="12" fillId="12" borderId="81" xfId="0" applyFont="1" applyFill="1" applyBorder="1" applyAlignment="1">
      <alignment horizontal="left" vertical="top" wrapText="1"/>
    </xf>
    <xf numFmtId="165" fontId="13" fillId="12" borderId="81" xfId="0" applyNumberFormat="1" applyFont="1" applyFill="1" applyBorder="1" applyAlignment="1">
      <alignment horizontal="left" vertical="top" wrapText="1"/>
    </xf>
    <xf numFmtId="164" fontId="13" fillId="12" borderId="82" xfId="0" applyNumberFormat="1" applyFont="1" applyFill="1" applyBorder="1" applyAlignment="1">
      <alignment horizontal="left" vertical="top" wrapText="1"/>
    </xf>
    <xf numFmtId="164" fontId="13" fillId="12" borderId="85" xfId="0" applyNumberFormat="1" applyFont="1" applyFill="1" applyBorder="1" applyAlignment="1">
      <alignment horizontal="left" vertical="top" wrapText="1"/>
    </xf>
    <xf numFmtId="0" fontId="12" fillId="12" borderId="86" xfId="0" applyFont="1" applyFill="1" applyBorder="1" applyAlignment="1">
      <alignment horizontal="left" vertical="top" wrapText="1"/>
    </xf>
    <xf numFmtId="165" fontId="13" fillId="12" borderId="86" xfId="0" applyNumberFormat="1" applyFont="1" applyFill="1" applyBorder="1" applyAlignment="1">
      <alignment horizontal="left" vertical="top" wrapText="1"/>
    </xf>
    <xf numFmtId="164" fontId="13" fillId="12" borderId="86" xfId="0" applyNumberFormat="1" applyFont="1" applyFill="1" applyBorder="1" applyAlignment="1">
      <alignment horizontal="left" vertical="top" wrapText="1"/>
    </xf>
    <xf numFmtId="164" fontId="12" fillId="12" borderId="63" xfId="0" applyNumberFormat="1" applyFont="1" applyFill="1" applyBorder="1" applyAlignment="1">
      <alignment horizontal="left" vertical="top" wrapText="1"/>
    </xf>
    <xf numFmtId="0" fontId="12" fillId="12" borderId="74" xfId="0" applyFont="1" applyFill="1" applyBorder="1" applyAlignment="1">
      <alignment horizontal="left" vertical="top" wrapText="1"/>
    </xf>
    <xf numFmtId="165" fontId="13" fillId="12" borderId="74" xfId="0" applyNumberFormat="1" applyFont="1" applyFill="1" applyBorder="1" applyAlignment="1">
      <alignment horizontal="left" vertical="top" wrapText="1"/>
    </xf>
    <xf numFmtId="164" fontId="13" fillId="12" borderId="74" xfId="0" applyNumberFormat="1" applyFont="1" applyFill="1" applyBorder="1" applyAlignment="1">
      <alignment horizontal="left" vertical="top" wrapText="1"/>
    </xf>
    <xf numFmtId="164" fontId="13" fillId="12" borderId="77" xfId="0" applyNumberFormat="1" applyFont="1" applyFill="1" applyBorder="1" applyAlignment="1">
      <alignment horizontal="left" vertical="top" wrapText="1"/>
    </xf>
    <xf numFmtId="164" fontId="8" fillId="3" borderId="0" xfId="0" applyNumberFormat="1" applyFont="1" applyFill="1" applyBorder="1" applyAlignment="1" applyProtection="1">
      <alignment horizontal="left"/>
      <protection hidden="1"/>
    </xf>
    <xf numFmtId="0" fontId="12" fillId="12" borderId="88" xfId="0" applyFont="1" applyFill="1" applyBorder="1" applyAlignment="1">
      <alignment horizontal="left" vertical="top" wrapText="1"/>
    </xf>
    <xf numFmtId="165" fontId="13" fillId="12" borderId="89" xfId="0" applyNumberFormat="1" applyFont="1" applyFill="1" applyBorder="1" applyAlignment="1">
      <alignment horizontal="left" vertical="top" wrapText="1"/>
    </xf>
    <xf numFmtId="164" fontId="13" fillId="12" borderId="87" xfId="0" applyNumberFormat="1" applyFont="1" applyFill="1" applyBorder="1" applyAlignment="1">
      <alignment horizontal="left" vertical="top" wrapText="1"/>
    </xf>
    <xf numFmtId="165" fontId="13" fillId="12" borderId="90" xfId="0" applyNumberFormat="1" applyFont="1" applyFill="1" applyBorder="1" applyAlignment="1">
      <alignment horizontal="left" vertical="top" wrapText="1"/>
    </xf>
    <xf numFmtId="164" fontId="13" fillId="12" borderId="75" xfId="0" applyNumberFormat="1" applyFont="1" applyFill="1" applyBorder="1" applyAlignment="1">
      <alignment horizontal="left" vertical="top" wrapText="1"/>
    </xf>
    <xf numFmtId="0" fontId="9" fillId="12" borderId="91" xfId="0" applyFont="1" applyFill="1" applyBorder="1" applyAlignment="1">
      <alignment horizontal="left" vertical="top" wrapText="1"/>
    </xf>
    <xf numFmtId="165" fontId="9" fillId="12" borderId="91" xfId="0" applyNumberFormat="1" applyFont="1" applyFill="1" applyBorder="1" applyAlignment="1">
      <alignment horizontal="left" vertical="top" wrapText="1"/>
    </xf>
    <xf numFmtId="164" fontId="10" fillId="12" borderId="91" xfId="0" applyNumberFormat="1" applyFont="1" applyFill="1" applyBorder="1" applyAlignment="1">
      <alignment horizontal="left" vertical="top" wrapText="1"/>
    </xf>
    <xf numFmtId="164" fontId="10" fillId="12" borderId="92" xfId="0" applyNumberFormat="1" applyFont="1" applyFill="1" applyBorder="1" applyAlignment="1">
      <alignment horizontal="left" vertical="top" wrapText="1"/>
    </xf>
    <xf numFmtId="165" fontId="9" fillId="12" borderId="93" xfId="0" applyNumberFormat="1" applyFont="1" applyFill="1" applyBorder="1" applyAlignment="1">
      <alignment horizontal="left" vertical="top" wrapText="1"/>
    </xf>
    <xf numFmtId="165" fontId="9" fillId="12" borderId="90" xfId="0" applyNumberFormat="1" applyFont="1" applyFill="1" applyBorder="1" applyAlignment="1">
      <alignment horizontal="left" vertical="top" wrapText="1"/>
    </xf>
    <xf numFmtId="165" fontId="9" fillId="12" borderId="94" xfId="0" applyNumberFormat="1" applyFont="1" applyFill="1" applyBorder="1" applyAlignment="1">
      <alignment horizontal="left" vertical="top" wrapText="1"/>
    </xf>
    <xf numFmtId="164" fontId="10" fillId="12" borderId="94" xfId="0" applyNumberFormat="1" applyFont="1" applyFill="1" applyBorder="1" applyAlignment="1">
      <alignment horizontal="left" vertical="top" wrapText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2" fontId="8" fillId="0" borderId="0" xfId="0" applyNumberFormat="1" applyFont="1" applyBorder="1" applyAlignment="1" applyProtection="1">
      <alignment horizontal="center"/>
      <protection hidden="1"/>
    </xf>
    <xf numFmtId="0" fontId="8" fillId="12" borderId="62" xfId="0" applyFont="1" applyFill="1" applyBorder="1" applyProtection="1">
      <protection hidden="1"/>
    </xf>
    <xf numFmtId="0" fontId="8" fillId="12" borderId="97" xfId="0" applyFont="1" applyFill="1" applyBorder="1" applyProtection="1">
      <protection hidden="1"/>
    </xf>
    <xf numFmtId="0" fontId="8" fillId="12" borderId="98" xfId="0" applyFont="1" applyFill="1" applyBorder="1" applyProtection="1">
      <protection hidden="1"/>
    </xf>
    <xf numFmtId="164" fontId="10" fillId="12" borderId="106" xfId="0" applyNumberFormat="1" applyFont="1" applyFill="1" applyBorder="1" applyAlignment="1">
      <alignment horizontal="left" vertical="top" wrapText="1"/>
    </xf>
    <xf numFmtId="164" fontId="10" fillId="12" borderId="107" xfId="0" applyNumberFormat="1" applyFont="1" applyFill="1" applyBorder="1" applyAlignment="1">
      <alignment horizontal="left" vertical="top" wrapText="1"/>
    </xf>
    <xf numFmtId="0" fontId="12" fillId="12" borderId="105" xfId="0" applyFont="1" applyFill="1" applyBorder="1" applyAlignment="1">
      <alignment horizontal="left" vertical="top" wrapText="1"/>
    </xf>
    <xf numFmtId="165" fontId="13" fillId="12" borderId="105" xfId="0" applyNumberFormat="1" applyFont="1" applyFill="1" applyBorder="1" applyAlignment="1">
      <alignment horizontal="left" vertical="top" wrapText="1"/>
    </xf>
    <xf numFmtId="164" fontId="13" fillId="12" borderId="105" xfId="0" applyNumberFormat="1" applyFont="1" applyFill="1" applyBorder="1" applyAlignment="1">
      <alignment horizontal="left" vertical="top" wrapText="1"/>
    </xf>
    <xf numFmtId="164" fontId="13" fillId="12" borderId="107" xfId="0" applyNumberFormat="1" applyFont="1" applyFill="1" applyBorder="1" applyAlignment="1">
      <alignment horizontal="left" vertical="top" wrapText="1"/>
    </xf>
    <xf numFmtId="0" fontId="12" fillId="12" borderId="104" xfId="0" applyFont="1" applyFill="1" applyBorder="1" applyAlignment="1">
      <alignment horizontal="left" vertical="top" wrapText="1"/>
    </xf>
    <xf numFmtId="165" fontId="13" fillId="12" borderId="104" xfId="0" applyNumberFormat="1" applyFont="1" applyFill="1" applyBorder="1" applyAlignment="1">
      <alignment horizontal="left" vertical="top" wrapText="1"/>
    </xf>
    <xf numFmtId="164" fontId="13" fillId="12" borderId="106" xfId="0" applyNumberFormat="1" applyFont="1" applyFill="1" applyBorder="1" applyAlignment="1">
      <alignment horizontal="left" vertical="top" wrapText="1"/>
    </xf>
    <xf numFmtId="164" fontId="13" fillId="12" borderId="111" xfId="0" applyNumberFormat="1" applyFont="1" applyFill="1" applyBorder="1" applyAlignment="1">
      <alignment horizontal="left" vertical="top" wrapText="1"/>
    </xf>
    <xf numFmtId="164" fontId="13" fillId="12" borderId="61" xfId="0" applyNumberFormat="1" applyFont="1" applyFill="1" applyBorder="1" applyAlignment="1">
      <alignment horizontal="left" vertical="top" wrapText="1"/>
    </xf>
    <xf numFmtId="164" fontId="13" fillId="12" borderId="25" xfId="0" applyNumberFormat="1" applyFont="1" applyFill="1" applyBorder="1" applyAlignment="1">
      <alignment horizontal="left" vertical="top" wrapText="1"/>
    </xf>
    <xf numFmtId="164" fontId="8" fillId="12" borderId="76" xfId="0" applyNumberFormat="1" applyFont="1" applyFill="1" applyBorder="1" applyAlignment="1" applyProtection="1">
      <alignment horizontal="left"/>
      <protection hidden="1"/>
    </xf>
    <xf numFmtId="0" fontId="8" fillId="12" borderId="63" xfId="0" applyFont="1" applyFill="1" applyBorder="1" applyAlignment="1" applyProtection="1">
      <alignment horizontal="left"/>
      <protection hidden="1"/>
    </xf>
    <xf numFmtId="165" fontId="8" fillId="12" borderId="63" xfId="0" applyNumberFormat="1" applyFont="1" applyFill="1" applyBorder="1" applyAlignment="1" applyProtection="1">
      <alignment horizontal="left"/>
      <protection hidden="1"/>
    </xf>
    <xf numFmtId="164" fontId="8" fillId="12" borderId="64" xfId="0" applyNumberFormat="1" applyFont="1" applyFill="1" applyBorder="1" applyAlignment="1" applyProtection="1">
      <alignment horizontal="left"/>
      <protection hidden="1"/>
    </xf>
    <xf numFmtId="0" fontId="8" fillId="12" borderId="86" xfId="0" applyFont="1" applyFill="1" applyBorder="1" applyAlignment="1" applyProtection="1">
      <alignment horizontal="left"/>
      <protection hidden="1"/>
    </xf>
    <xf numFmtId="165" fontId="8" fillId="12" borderId="86" xfId="0" applyNumberFormat="1" applyFont="1" applyFill="1" applyBorder="1" applyAlignment="1" applyProtection="1">
      <alignment horizontal="left"/>
      <protection hidden="1"/>
    </xf>
    <xf numFmtId="164" fontId="8" fillId="12" borderId="87" xfId="0" applyNumberFormat="1" applyFont="1" applyFill="1" applyBorder="1" applyAlignment="1" applyProtection="1">
      <alignment horizontal="left"/>
      <protection hidden="1"/>
    </xf>
    <xf numFmtId="0" fontId="8" fillId="12" borderId="105" xfId="0" applyFont="1" applyFill="1" applyBorder="1" applyAlignment="1" applyProtection="1">
      <alignment horizontal="left"/>
      <protection hidden="1"/>
    </xf>
    <xf numFmtId="165" fontId="8" fillId="12" borderId="105" xfId="0" applyNumberFormat="1" applyFont="1" applyFill="1" applyBorder="1" applyAlignment="1" applyProtection="1">
      <alignment horizontal="left"/>
      <protection hidden="1"/>
    </xf>
    <xf numFmtId="164" fontId="8" fillId="12" borderId="107" xfId="0" applyNumberFormat="1" applyFont="1" applyFill="1" applyBorder="1" applyAlignment="1" applyProtection="1">
      <alignment horizontal="left"/>
      <protection hidden="1"/>
    </xf>
    <xf numFmtId="0" fontId="8" fillId="12" borderId="104" xfId="0" applyFont="1" applyFill="1" applyBorder="1" applyAlignment="1" applyProtection="1">
      <alignment horizontal="left"/>
      <protection hidden="1"/>
    </xf>
    <xf numFmtId="165" fontId="8" fillId="12" borderId="104" xfId="0" applyNumberFormat="1" applyFont="1" applyFill="1" applyBorder="1" applyAlignment="1" applyProtection="1">
      <alignment horizontal="left"/>
      <protection hidden="1"/>
    </xf>
    <xf numFmtId="164" fontId="8" fillId="12" borderId="106" xfId="0" applyNumberFormat="1" applyFont="1" applyFill="1" applyBorder="1" applyAlignment="1" applyProtection="1">
      <alignment horizontal="left"/>
      <protection hidden="1"/>
    </xf>
    <xf numFmtId="164" fontId="13" fillId="12" borderId="104" xfId="0" applyNumberFormat="1" applyFont="1" applyFill="1" applyBorder="1" applyAlignment="1">
      <alignment horizontal="left" vertical="top" wrapText="1"/>
    </xf>
    <xf numFmtId="164" fontId="8" fillId="12" borderId="63" xfId="0" applyNumberFormat="1" applyFont="1" applyFill="1" applyBorder="1" applyAlignment="1" applyProtection="1">
      <alignment horizontal="left"/>
      <protection hidden="1"/>
    </xf>
    <xf numFmtId="164" fontId="8" fillId="12" borderId="105" xfId="0" applyNumberFormat="1" applyFont="1" applyFill="1" applyBorder="1" applyAlignment="1" applyProtection="1">
      <alignment horizontal="left"/>
      <protection hidden="1"/>
    </xf>
    <xf numFmtId="164" fontId="8" fillId="12" borderId="104" xfId="0" applyNumberFormat="1" applyFont="1" applyFill="1" applyBorder="1" applyAlignment="1" applyProtection="1">
      <alignment horizontal="left"/>
      <protection hidden="1"/>
    </xf>
    <xf numFmtId="0" fontId="8" fillId="3" borderId="62" xfId="0" applyFont="1" applyFill="1" applyBorder="1" applyProtection="1">
      <protection hidden="1"/>
    </xf>
    <xf numFmtId="0" fontId="8" fillId="3" borderId="97" xfId="0" applyFont="1" applyFill="1" applyBorder="1" applyProtection="1">
      <protection hidden="1"/>
    </xf>
    <xf numFmtId="0" fontId="8" fillId="3" borderId="98" xfId="0" applyFont="1" applyFill="1" applyBorder="1" applyProtection="1">
      <protection hidden="1"/>
    </xf>
    <xf numFmtId="165" fontId="9" fillId="12" borderId="112" xfId="0" applyNumberFormat="1" applyFont="1" applyFill="1" applyBorder="1" applyAlignment="1">
      <alignment horizontal="left" vertical="top" wrapText="1"/>
    </xf>
    <xf numFmtId="165" fontId="9" fillId="12" borderId="113" xfId="0" applyNumberFormat="1" applyFont="1" applyFill="1" applyBorder="1" applyAlignment="1">
      <alignment horizontal="left" vertical="top" wrapText="1"/>
    </xf>
    <xf numFmtId="0" fontId="9" fillId="3" borderId="100" xfId="0" applyFont="1" applyFill="1" applyBorder="1" applyAlignment="1">
      <alignment horizontal="left" vertical="top" wrapText="1"/>
    </xf>
    <xf numFmtId="165" fontId="9" fillId="3" borderId="100" xfId="0" applyNumberFormat="1" applyFont="1" applyFill="1" applyBorder="1" applyAlignment="1">
      <alignment horizontal="left" vertical="top" wrapText="1"/>
    </xf>
    <xf numFmtId="164" fontId="10" fillId="3" borderId="100" xfId="0" applyNumberFormat="1" applyFont="1" applyFill="1" applyBorder="1" applyAlignment="1">
      <alignment horizontal="left" vertical="top" wrapText="1"/>
    </xf>
    <xf numFmtId="164" fontId="10" fillId="3" borderId="101" xfId="0" applyNumberFormat="1" applyFont="1" applyFill="1" applyBorder="1" applyAlignment="1">
      <alignment horizontal="left" vertical="top" wrapText="1"/>
    </xf>
    <xf numFmtId="0" fontId="9" fillId="3" borderId="102" xfId="0" applyFont="1" applyFill="1" applyBorder="1" applyAlignment="1">
      <alignment horizontal="left" vertical="top" wrapText="1"/>
    </xf>
    <xf numFmtId="165" fontId="9" fillId="3" borderId="102" xfId="0" applyNumberFormat="1" applyFont="1" applyFill="1" applyBorder="1" applyAlignment="1">
      <alignment horizontal="left" vertical="top" wrapText="1"/>
    </xf>
    <xf numFmtId="164" fontId="10" fillId="3" borderId="102" xfId="0" applyNumberFormat="1" applyFont="1" applyFill="1" applyBorder="1" applyAlignment="1">
      <alignment horizontal="left" vertical="top" wrapText="1"/>
    </xf>
    <xf numFmtId="164" fontId="10" fillId="3" borderId="103" xfId="0" applyNumberFormat="1" applyFont="1" applyFill="1" applyBorder="1" applyAlignment="1">
      <alignment horizontal="left" vertical="top" wrapText="1"/>
    </xf>
    <xf numFmtId="0" fontId="9" fillId="3" borderId="69" xfId="0" applyFont="1" applyFill="1" applyBorder="1" applyAlignment="1">
      <alignment horizontal="left" vertical="top" wrapText="1"/>
    </xf>
    <xf numFmtId="165" fontId="9" fillId="3" borderId="69" xfId="0" applyNumberFormat="1" applyFont="1" applyFill="1" applyBorder="1" applyAlignment="1">
      <alignment horizontal="left" vertical="top" wrapText="1"/>
    </xf>
    <xf numFmtId="164" fontId="10" fillId="3" borderId="69" xfId="0" applyNumberFormat="1" applyFont="1" applyFill="1" applyBorder="1" applyAlignment="1">
      <alignment horizontal="left" vertical="top" wrapText="1"/>
    </xf>
    <xf numFmtId="0" fontId="8" fillId="3" borderId="102" xfId="0" applyFont="1" applyFill="1" applyBorder="1" applyAlignment="1" applyProtection="1">
      <alignment horizontal="left"/>
      <protection hidden="1"/>
    </xf>
    <xf numFmtId="165" fontId="8" fillId="3" borderId="102" xfId="0" applyNumberFormat="1" applyFont="1" applyFill="1" applyBorder="1" applyAlignment="1" applyProtection="1">
      <alignment horizontal="left"/>
      <protection hidden="1"/>
    </xf>
    <xf numFmtId="164" fontId="8" fillId="3" borderId="102" xfId="0" applyNumberFormat="1" applyFont="1" applyFill="1" applyBorder="1" applyAlignment="1" applyProtection="1">
      <alignment horizontal="left"/>
      <protection hidden="1"/>
    </xf>
    <xf numFmtId="164" fontId="8" fillId="3" borderId="103" xfId="0" applyNumberFormat="1" applyFont="1" applyFill="1" applyBorder="1" applyAlignment="1" applyProtection="1">
      <alignment horizontal="left"/>
      <protection hidden="1"/>
    </xf>
    <xf numFmtId="0" fontId="8" fillId="3" borderId="67" xfId="0" applyFont="1" applyFill="1" applyBorder="1" applyAlignment="1" applyProtection="1">
      <alignment horizontal="left"/>
      <protection hidden="1"/>
    </xf>
    <xf numFmtId="165" fontId="8" fillId="3" borderId="67" xfId="0" applyNumberFormat="1" applyFont="1" applyFill="1" applyBorder="1" applyAlignment="1" applyProtection="1">
      <alignment horizontal="left"/>
      <protection hidden="1"/>
    </xf>
    <xf numFmtId="164" fontId="8" fillId="3" borderId="67" xfId="0" applyNumberFormat="1" applyFont="1" applyFill="1" applyBorder="1" applyAlignment="1" applyProtection="1">
      <alignment horizontal="left"/>
      <protection hidden="1"/>
    </xf>
    <xf numFmtId="164" fontId="8" fillId="3" borderId="68" xfId="0" applyNumberFormat="1" applyFont="1" applyFill="1" applyBorder="1" applyAlignment="1" applyProtection="1">
      <alignment horizontal="left"/>
      <protection hidden="1"/>
    </xf>
    <xf numFmtId="0" fontId="8" fillId="3" borderId="69" xfId="0" applyFont="1" applyFill="1" applyBorder="1" applyAlignment="1" applyProtection="1">
      <alignment horizontal="left"/>
      <protection hidden="1"/>
    </xf>
    <xf numFmtId="165" fontId="8" fillId="3" borderId="69" xfId="0" applyNumberFormat="1" applyFont="1" applyFill="1" applyBorder="1" applyAlignment="1" applyProtection="1">
      <alignment horizontal="left"/>
      <protection hidden="1"/>
    </xf>
    <xf numFmtId="164" fontId="8" fillId="3" borderId="69" xfId="0" applyNumberFormat="1" applyFont="1" applyFill="1" applyBorder="1" applyAlignment="1" applyProtection="1">
      <alignment horizontal="left"/>
      <protection hidden="1"/>
    </xf>
    <xf numFmtId="164" fontId="8" fillId="3" borderId="70" xfId="0" applyNumberFormat="1" applyFont="1" applyFill="1" applyBorder="1" applyAlignment="1" applyProtection="1">
      <alignment horizontal="left"/>
      <protection hidden="1"/>
    </xf>
    <xf numFmtId="0" fontId="8" fillId="3" borderId="5" xfId="0" applyFont="1" applyFill="1" applyBorder="1" applyAlignment="1" applyProtection="1">
      <alignment horizontal="left"/>
      <protection hidden="1"/>
    </xf>
    <xf numFmtId="165" fontId="8" fillId="3" borderId="5" xfId="0" applyNumberFormat="1" applyFont="1" applyFill="1" applyBorder="1" applyAlignment="1" applyProtection="1">
      <alignment horizontal="left"/>
      <protection hidden="1"/>
    </xf>
    <xf numFmtId="164" fontId="8" fillId="3" borderId="5" xfId="0" applyNumberFormat="1" applyFont="1" applyFill="1" applyBorder="1" applyAlignment="1" applyProtection="1">
      <alignment horizontal="left"/>
      <protection hidden="1"/>
    </xf>
    <xf numFmtId="0" fontId="8" fillId="3" borderId="65" xfId="0" applyFont="1" applyFill="1" applyBorder="1" applyAlignment="1" applyProtection="1">
      <alignment horizontal="left"/>
      <protection hidden="1"/>
    </xf>
    <xf numFmtId="165" fontId="8" fillId="3" borderId="65" xfId="0" applyNumberFormat="1" applyFont="1" applyFill="1" applyBorder="1" applyAlignment="1" applyProtection="1">
      <alignment horizontal="left"/>
      <protection hidden="1"/>
    </xf>
    <xf numFmtId="164" fontId="8" fillId="3" borderId="65" xfId="0" applyNumberFormat="1" applyFont="1" applyFill="1" applyBorder="1" applyAlignment="1" applyProtection="1">
      <alignment horizontal="left"/>
      <protection hidden="1"/>
    </xf>
    <xf numFmtId="164" fontId="8" fillId="3" borderId="66" xfId="0" applyNumberFormat="1" applyFont="1" applyFill="1" applyBorder="1" applyAlignment="1" applyProtection="1">
      <alignment horizontal="left"/>
      <protection hidden="1"/>
    </xf>
    <xf numFmtId="0" fontId="8" fillId="3" borderId="100" xfId="0" applyFont="1" applyFill="1" applyBorder="1" applyAlignment="1" applyProtection="1">
      <alignment horizontal="left"/>
      <protection hidden="1"/>
    </xf>
    <xf numFmtId="165" fontId="8" fillId="3" borderId="100" xfId="0" applyNumberFormat="1" applyFont="1" applyFill="1" applyBorder="1" applyAlignment="1" applyProtection="1">
      <alignment horizontal="left"/>
      <protection hidden="1"/>
    </xf>
    <xf numFmtId="164" fontId="8" fillId="3" borderId="100" xfId="0" applyNumberFormat="1" applyFont="1" applyFill="1" applyBorder="1" applyAlignment="1" applyProtection="1">
      <alignment horizontal="left"/>
      <protection hidden="1"/>
    </xf>
    <xf numFmtId="164" fontId="8" fillId="3" borderId="101" xfId="0" applyNumberFormat="1" applyFont="1" applyFill="1" applyBorder="1" applyAlignment="1" applyProtection="1">
      <alignment horizontal="left"/>
      <protection hidden="1"/>
    </xf>
    <xf numFmtId="0" fontId="11" fillId="3" borderId="102" xfId="0" applyFont="1" applyFill="1" applyBorder="1" applyAlignment="1">
      <alignment horizontal="left"/>
    </xf>
    <xf numFmtId="0" fontId="11" fillId="3" borderId="67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65" xfId="0" applyFont="1" applyFill="1" applyBorder="1" applyAlignment="1">
      <alignment horizontal="left"/>
    </xf>
    <xf numFmtId="0" fontId="11" fillId="3" borderId="100" xfId="0" applyFont="1" applyFill="1" applyBorder="1" applyAlignment="1">
      <alignment horizontal="left"/>
    </xf>
    <xf numFmtId="164" fontId="9" fillId="3" borderId="102" xfId="0" applyNumberFormat="1" applyFont="1" applyFill="1" applyBorder="1" applyAlignment="1">
      <alignment horizontal="left" vertical="top" wrapText="1"/>
    </xf>
    <xf numFmtId="164" fontId="9" fillId="3" borderId="67" xfId="0" applyNumberFormat="1" applyFont="1" applyFill="1" applyBorder="1" applyAlignment="1">
      <alignment horizontal="left" vertical="top" wrapText="1"/>
    </xf>
    <xf numFmtId="165" fontId="10" fillId="3" borderId="67" xfId="0" applyNumberFormat="1" applyFont="1" applyFill="1" applyBorder="1" applyAlignment="1">
      <alignment horizontal="left" vertical="top" wrapText="1"/>
    </xf>
    <xf numFmtId="0" fontId="9" fillId="3" borderId="71" xfId="0" applyFont="1" applyFill="1" applyBorder="1" applyAlignment="1">
      <alignment horizontal="left" vertical="top" wrapText="1"/>
    </xf>
    <xf numFmtId="165" fontId="9" fillId="3" borderId="63" xfId="0" applyNumberFormat="1" applyFont="1" applyFill="1" applyBorder="1" applyAlignment="1">
      <alignment horizontal="left" vertical="top" wrapText="1"/>
    </xf>
    <xf numFmtId="164" fontId="10" fillId="3" borderId="63" xfId="0" applyNumberFormat="1" applyFont="1" applyFill="1" applyBorder="1" applyAlignment="1">
      <alignment horizontal="left" vertical="top" wrapText="1"/>
    </xf>
    <xf numFmtId="0" fontId="9" fillId="3" borderId="63" xfId="0" applyFont="1" applyFill="1" applyBorder="1" applyAlignment="1">
      <alignment horizontal="left" vertical="top" wrapText="1"/>
    </xf>
    <xf numFmtId="165" fontId="10" fillId="3" borderId="63" xfId="0" applyNumberFormat="1" applyFont="1" applyFill="1" applyBorder="1" applyAlignment="1">
      <alignment horizontal="left" vertical="top" wrapText="1"/>
    </xf>
    <xf numFmtId="0" fontId="9" fillId="3" borderId="73" xfId="0" applyFont="1" applyFill="1" applyBorder="1" applyAlignment="1">
      <alignment horizontal="left" vertical="top" wrapText="1"/>
    </xf>
    <xf numFmtId="165" fontId="10" fillId="3" borderId="73" xfId="0" applyNumberFormat="1" applyFont="1" applyFill="1" applyBorder="1" applyAlignment="1">
      <alignment horizontal="left" vertical="top" wrapText="1"/>
    </xf>
    <xf numFmtId="164" fontId="10" fillId="3" borderId="73" xfId="0" applyNumberFormat="1" applyFont="1" applyFill="1" applyBorder="1" applyAlignment="1">
      <alignment horizontal="left" vertical="top" wrapText="1"/>
    </xf>
    <xf numFmtId="0" fontId="9" fillId="3" borderId="104" xfId="0" applyFont="1" applyFill="1" applyBorder="1" applyAlignment="1">
      <alignment horizontal="left" vertical="top" wrapText="1"/>
    </xf>
    <xf numFmtId="165" fontId="9" fillId="3" borderId="104" xfId="0" applyNumberFormat="1" applyFont="1" applyFill="1" applyBorder="1" applyAlignment="1">
      <alignment horizontal="left" vertical="top" wrapText="1"/>
    </xf>
    <xf numFmtId="164" fontId="10" fillId="3" borderId="104" xfId="0" applyNumberFormat="1" applyFont="1" applyFill="1" applyBorder="1" applyAlignment="1">
      <alignment horizontal="left" vertical="top" wrapText="1"/>
    </xf>
    <xf numFmtId="164" fontId="8" fillId="3" borderId="61" xfId="0" applyNumberFormat="1" applyFont="1" applyFill="1" applyBorder="1" applyAlignment="1" applyProtection="1">
      <alignment horizontal="left"/>
      <protection hidden="1"/>
    </xf>
    <xf numFmtId="0" fontId="9" fillId="3" borderId="105" xfId="0" applyFont="1" applyFill="1" applyBorder="1" applyAlignment="1">
      <alignment horizontal="left" vertical="top" wrapText="1"/>
    </xf>
    <xf numFmtId="165" fontId="9" fillId="3" borderId="105" xfId="0" applyNumberFormat="1" applyFont="1" applyFill="1" applyBorder="1" applyAlignment="1">
      <alignment horizontal="left" vertical="top" wrapText="1"/>
    </xf>
    <xf numFmtId="164" fontId="10" fillId="3" borderId="105" xfId="0" applyNumberFormat="1" applyFont="1" applyFill="1" applyBorder="1" applyAlignment="1">
      <alignment horizontal="left" vertical="top" wrapText="1"/>
    </xf>
    <xf numFmtId="164" fontId="8" fillId="3" borderId="25" xfId="0" applyNumberFormat="1" applyFont="1" applyFill="1" applyBorder="1" applyAlignment="1" applyProtection="1">
      <alignment horizontal="left"/>
      <protection hidden="1"/>
    </xf>
    <xf numFmtId="164" fontId="9" fillId="3" borderId="63" xfId="0" applyNumberFormat="1" applyFont="1" applyFill="1" applyBorder="1" applyAlignment="1">
      <alignment horizontal="left" vertical="top" wrapText="1"/>
    </xf>
    <xf numFmtId="0" fontId="9" fillId="3" borderId="74" xfId="0" applyFont="1" applyFill="1" applyBorder="1" applyAlignment="1">
      <alignment horizontal="left" vertical="top" wrapText="1"/>
    </xf>
    <xf numFmtId="165" fontId="9" fillId="3" borderId="74" xfId="0" applyNumberFormat="1" applyFont="1" applyFill="1" applyBorder="1" applyAlignment="1">
      <alignment horizontal="left" vertical="top" wrapText="1"/>
    </xf>
    <xf numFmtId="164" fontId="10" fillId="3" borderId="74" xfId="0" applyNumberFormat="1" applyFont="1" applyFill="1" applyBorder="1" applyAlignment="1">
      <alignment horizontal="left" vertical="top" wrapText="1"/>
    </xf>
    <xf numFmtId="0" fontId="9" fillId="3" borderId="75" xfId="0" applyFont="1" applyFill="1" applyBorder="1" applyAlignment="1">
      <alignment horizontal="left" vertical="top" wrapText="1"/>
    </xf>
    <xf numFmtId="165" fontId="9" fillId="3" borderId="75" xfId="0" applyNumberFormat="1" applyFont="1" applyFill="1" applyBorder="1" applyAlignment="1">
      <alignment horizontal="left" vertical="top" wrapText="1"/>
    </xf>
    <xf numFmtId="164" fontId="10" fillId="3" borderId="75" xfId="0" applyNumberFormat="1" applyFont="1" applyFill="1" applyBorder="1" applyAlignment="1">
      <alignment horizontal="left" vertical="top" wrapText="1"/>
    </xf>
    <xf numFmtId="165" fontId="10" fillId="3" borderId="74" xfId="0" applyNumberFormat="1" applyFont="1" applyFill="1" applyBorder="1" applyAlignment="1">
      <alignment horizontal="left" vertical="top" wrapText="1"/>
    </xf>
    <xf numFmtId="164" fontId="10" fillId="3" borderId="25" xfId="0" applyNumberFormat="1" applyFont="1" applyFill="1" applyBorder="1" applyAlignment="1">
      <alignment horizontal="left" vertical="top" wrapText="1"/>
    </xf>
    <xf numFmtId="164" fontId="10" fillId="3" borderId="0" xfId="0" applyNumberFormat="1" applyFont="1" applyFill="1" applyBorder="1" applyAlignment="1">
      <alignment horizontal="left" vertical="top" wrapText="1"/>
    </xf>
    <xf numFmtId="165" fontId="9" fillId="3" borderId="25" xfId="0" applyNumberFormat="1" applyFont="1" applyFill="1" applyBorder="1" applyAlignment="1">
      <alignment horizontal="left" vertical="top" wrapText="1"/>
    </xf>
    <xf numFmtId="165" fontId="9" fillId="3" borderId="73" xfId="0" applyNumberFormat="1" applyFont="1" applyFill="1" applyBorder="1" applyAlignment="1">
      <alignment horizontal="left" vertical="top" wrapText="1"/>
    </xf>
    <xf numFmtId="164" fontId="10" fillId="3" borderId="78" xfId="0" applyNumberFormat="1" applyFont="1" applyFill="1" applyBorder="1" applyAlignment="1">
      <alignment horizontal="left" vertical="top" wrapText="1"/>
    </xf>
    <xf numFmtId="164" fontId="10" fillId="3" borderId="64" xfId="0" applyNumberFormat="1" applyFont="1" applyFill="1" applyBorder="1" applyAlignment="1">
      <alignment horizontal="left" vertical="top" wrapText="1"/>
    </xf>
    <xf numFmtId="0" fontId="9" fillId="3" borderId="79" xfId="0" applyFont="1" applyFill="1" applyBorder="1" applyAlignment="1">
      <alignment horizontal="left" vertical="top" wrapText="1"/>
    </xf>
    <xf numFmtId="165" fontId="9" fillId="3" borderId="79" xfId="0" applyNumberFormat="1" applyFont="1" applyFill="1" applyBorder="1" applyAlignment="1">
      <alignment horizontal="left" vertical="top" wrapText="1"/>
    </xf>
    <xf numFmtId="164" fontId="10" fillId="3" borderId="79" xfId="0" applyNumberFormat="1" applyFont="1" applyFill="1" applyBorder="1" applyAlignment="1">
      <alignment horizontal="left" vertical="top" wrapText="1"/>
    </xf>
    <xf numFmtId="164" fontId="10" fillId="3" borderId="80" xfId="0" applyNumberFormat="1" applyFont="1" applyFill="1" applyBorder="1" applyAlignment="1">
      <alignment horizontal="left" vertical="top" wrapText="1"/>
    </xf>
    <xf numFmtId="165" fontId="9" fillId="3" borderId="0" xfId="0" applyNumberFormat="1" applyFont="1" applyFill="1" applyBorder="1" applyAlignment="1">
      <alignment horizontal="left" vertical="top" wrapText="1"/>
    </xf>
    <xf numFmtId="164" fontId="10" fillId="3" borderId="72" xfId="0" applyNumberFormat="1" applyFont="1" applyFill="1" applyBorder="1" applyAlignment="1">
      <alignment horizontal="left" vertical="top" wrapText="1"/>
    </xf>
    <xf numFmtId="164" fontId="10" fillId="3" borderId="76" xfId="0" applyNumberFormat="1" applyFont="1" applyFill="1" applyBorder="1" applyAlignment="1">
      <alignment horizontal="left" vertical="top" wrapText="1"/>
    </xf>
    <xf numFmtId="164" fontId="10" fillId="3" borderId="106" xfId="0" applyNumberFormat="1" applyFont="1" applyFill="1" applyBorder="1" applyAlignment="1">
      <alignment horizontal="left" vertical="top" wrapText="1"/>
    </xf>
    <xf numFmtId="164" fontId="10" fillId="3" borderId="107" xfId="0" applyNumberFormat="1" applyFont="1" applyFill="1" applyBorder="1" applyAlignment="1">
      <alignment horizontal="left" vertical="top" wrapText="1"/>
    </xf>
    <xf numFmtId="164" fontId="8" fillId="3" borderId="25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4" fontId="8" fillId="3" borderId="61" xfId="0" applyNumberFormat="1" applyFont="1" applyFill="1" applyBorder="1" applyAlignment="1">
      <alignment horizontal="left"/>
    </xf>
    <xf numFmtId="164" fontId="10" fillId="3" borderId="63" xfId="0" applyNumberFormat="1" applyFont="1" applyFill="1" applyBorder="1" applyAlignment="1">
      <alignment horizontal="left" vertical="top"/>
    </xf>
    <xf numFmtId="164" fontId="10" fillId="3" borderId="104" xfId="0" applyNumberFormat="1" applyFont="1" applyFill="1" applyBorder="1" applyAlignment="1">
      <alignment horizontal="left" vertical="top"/>
    </xf>
    <xf numFmtId="164" fontId="10" fillId="3" borderId="105" xfId="0" applyNumberFormat="1" applyFont="1" applyFill="1" applyBorder="1" applyAlignment="1">
      <alignment horizontal="left" vertical="top"/>
    </xf>
    <xf numFmtId="164" fontId="10" fillId="3" borderId="79" xfId="0" applyNumberFormat="1" applyFont="1" applyFill="1" applyBorder="1" applyAlignment="1">
      <alignment horizontal="left" vertical="top"/>
    </xf>
    <xf numFmtId="164" fontId="10" fillId="3" borderId="75" xfId="0" applyNumberFormat="1" applyFont="1" applyFill="1" applyBorder="1" applyAlignment="1">
      <alignment horizontal="left" vertical="top"/>
    </xf>
    <xf numFmtId="164" fontId="10" fillId="3" borderId="74" xfId="0" applyNumberFormat="1" applyFont="1" applyFill="1" applyBorder="1" applyAlignment="1">
      <alignment horizontal="left" vertical="top"/>
    </xf>
    <xf numFmtId="164" fontId="10" fillId="3" borderId="77" xfId="0" applyNumberFormat="1" applyFont="1" applyFill="1" applyBorder="1" applyAlignment="1">
      <alignment horizontal="left" vertical="top" wrapText="1"/>
    </xf>
    <xf numFmtId="164" fontId="10" fillId="3" borderId="0" xfId="0" applyNumberFormat="1" applyFont="1" applyFill="1" applyBorder="1" applyAlignment="1">
      <alignment horizontal="left" vertical="top"/>
    </xf>
    <xf numFmtId="164" fontId="10" fillId="3" borderId="73" xfId="0" applyNumberFormat="1" applyFont="1" applyFill="1" applyBorder="1" applyAlignment="1">
      <alignment horizontal="left" vertical="top"/>
    </xf>
    <xf numFmtId="0" fontId="8" fillId="3" borderId="97" xfId="0" applyFont="1" applyFill="1" applyBorder="1" applyAlignment="1" applyProtection="1">
      <alignment horizontal="left"/>
      <protection hidden="1"/>
    </xf>
    <xf numFmtId="0" fontId="8" fillId="3" borderId="62" xfId="0" applyFont="1" applyFill="1" applyBorder="1" applyAlignment="1" applyProtection="1">
      <alignment horizontal="left"/>
      <protection hidden="1"/>
    </xf>
    <xf numFmtId="0" fontId="8" fillId="3" borderId="98" xfId="0" applyFont="1" applyFill="1" applyBorder="1" applyAlignment="1" applyProtection="1">
      <alignment horizontal="left"/>
      <protection hidden="1"/>
    </xf>
    <xf numFmtId="0" fontId="9" fillId="3" borderId="108" xfId="0" applyFont="1" applyFill="1" applyBorder="1" applyAlignment="1">
      <alignment horizontal="left" vertical="top" wrapText="1"/>
    </xf>
    <xf numFmtId="165" fontId="9" fillId="3" borderId="108" xfId="0" applyNumberFormat="1" applyFont="1" applyFill="1" applyBorder="1" applyAlignment="1">
      <alignment horizontal="left" vertical="top" wrapText="1"/>
    </xf>
    <xf numFmtId="164" fontId="10" fillId="3" borderId="108" xfId="0" applyNumberFormat="1" applyFont="1" applyFill="1" applyBorder="1" applyAlignment="1">
      <alignment horizontal="left" vertical="top" wrapText="1"/>
    </xf>
    <xf numFmtId="164" fontId="10" fillId="3" borderId="109" xfId="0" applyNumberFormat="1" applyFont="1" applyFill="1" applyBorder="1" applyAlignment="1">
      <alignment horizontal="left" vertical="top" wrapText="1"/>
    </xf>
    <xf numFmtId="164" fontId="10" fillId="3" borderId="110" xfId="0" applyNumberFormat="1" applyFont="1" applyFill="1" applyBorder="1" applyAlignment="1">
      <alignment horizontal="left" vertical="top" wrapText="1"/>
    </xf>
    <xf numFmtId="0" fontId="8" fillId="12" borderId="74" xfId="0" applyFont="1" applyFill="1" applyBorder="1" applyAlignment="1" applyProtection="1">
      <alignment horizontal="left"/>
      <protection hidden="1"/>
    </xf>
    <xf numFmtId="165" fontId="8" fillId="12" borderId="74" xfId="0" applyNumberFormat="1" applyFont="1" applyFill="1" applyBorder="1" applyAlignment="1" applyProtection="1">
      <alignment horizontal="left"/>
      <protection hidden="1"/>
    </xf>
    <xf numFmtId="164" fontId="8" fillId="12" borderId="74" xfId="0" applyNumberFormat="1" applyFont="1" applyFill="1" applyBorder="1" applyAlignment="1" applyProtection="1">
      <alignment horizontal="left"/>
      <protection hidden="1"/>
    </xf>
    <xf numFmtId="167" fontId="8" fillId="3" borderId="102" xfId="0" applyNumberFormat="1" applyFont="1" applyFill="1" applyBorder="1" applyAlignment="1" applyProtection="1">
      <alignment horizontal="left"/>
      <protection hidden="1"/>
    </xf>
    <xf numFmtId="167" fontId="8" fillId="3" borderId="67" xfId="0" applyNumberFormat="1" applyFont="1" applyFill="1" applyBorder="1" applyAlignment="1" applyProtection="1">
      <alignment horizontal="left"/>
      <protection hidden="1"/>
    </xf>
    <xf numFmtId="167" fontId="8" fillId="3" borderId="5" xfId="0" applyNumberFormat="1" applyFont="1" applyFill="1" applyBorder="1" applyAlignment="1" applyProtection="1">
      <alignment horizontal="left"/>
      <protection hidden="1"/>
    </xf>
    <xf numFmtId="167" fontId="8" fillId="3" borderId="0" xfId="0" applyNumberFormat="1" applyFont="1" applyFill="1" applyBorder="1" applyAlignment="1" applyProtection="1">
      <alignment horizontal="left"/>
      <protection hidden="1"/>
    </xf>
    <xf numFmtId="0" fontId="8" fillId="4" borderId="42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9" fillId="12" borderId="74" xfId="0" applyFont="1" applyFill="1" applyBorder="1" applyAlignment="1">
      <alignment horizontal="left" vertical="top" wrapText="1"/>
    </xf>
    <xf numFmtId="165" fontId="9" fillId="12" borderId="114" xfId="0" applyNumberFormat="1" applyFont="1" applyFill="1" applyBorder="1" applyAlignment="1">
      <alignment horizontal="left" vertical="top" wrapText="1"/>
    </xf>
    <xf numFmtId="164" fontId="10" fillId="12" borderId="74" xfId="0" applyNumberFormat="1" applyFont="1" applyFill="1" applyBorder="1" applyAlignment="1">
      <alignment horizontal="left" vertical="top" wrapText="1"/>
    </xf>
    <xf numFmtId="164" fontId="10" fillId="12" borderId="77" xfId="0" applyNumberFormat="1" applyFont="1" applyFill="1" applyBorder="1" applyAlignment="1">
      <alignment horizontal="left" vertical="top" wrapText="1"/>
    </xf>
    <xf numFmtId="0" fontId="14" fillId="5" borderId="62" xfId="0" applyFont="1" applyFill="1" applyBorder="1"/>
    <xf numFmtId="0" fontId="15" fillId="12" borderId="5" xfId="0" applyFont="1" applyFill="1" applyBorder="1" applyAlignment="1">
      <alignment horizontal="left"/>
    </xf>
    <xf numFmtId="0" fontId="8" fillId="12" borderId="5" xfId="0" applyFont="1" applyFill="1" applyBorder="1" applyAlignment="1" applyProtection="1">
      <alignment horizontal="left"/>
      <protection hidden="1"/>
    </xf>
    <xf numFmtId="0" fontId="14" fillId="12" borderId="14" xfId="0" applyFont="1" applyFill="1" applyBorder="1" applyAlignment="1">
      <alignment horizontal="left"/>
    </xf>
    <xf numFmtId="0" fontId="15" fillId="12" borderId="18" xfId="0" applyFont="1" applyFill="1" applyBorder="1" applyAlignment="1">
      <alignment horizontal="left"/>
    </xf>
    <xf numFmtId="0" fontId="8" fillId="12" borderId="18" xfId="0" applyFont="1" applyFill="1" applyBorder="1" applyAlignment="1" applyProtection="1">
      <alignment horizontal="left"/>
      <protection hidden="1"/>
    </xf>
    <xf numFmtId="0" fontId="14" fillId="12" borderId="1" xfId="0" applyFont="1" applyFill="1" applyBorder="1" applyAlignment="1">
      <alignment horizontal="left"/>
    </xf>
    <xf numFmtId="0" fontId="8" fillId="12" borderId="12" xfId="0" applyFont="1" applyFill="1" applyBorder="1" applyAlignment="1" applyProtection="1">
      <alignment horizontal="left"/>
      <protection hidden="1"/>
    </xf>
    <xf numFmtId="0" fontId="14" fillId="12" borderId="41" xfId="0" applyFont="1" applyFill="1" applyBorder="1" applyAlignment="1">
      <alignment horizontal="left"/>
    </xf>
    <xf numFmtId="0" fontId="15" fillId="12" borderId="42" xfId="0" applyFont="1" applyFill="1" applyBorder="1" applyAlignment="1">
      <alignment horizontal="left"/>
    </xf>
    <xf numFmtId="0" fontId="8" fillId="12" borderId="42" xfId="0" applyFont="1" applyFill="1" applyBorder="1" applyAlignment="1" applyProtection="1">
      <alignment horizontal="left"/>
      <protection hidden="1"/>
    </xf>
    <xf numFmtId="0" fontId="0" fillId="2" borderId="10" xfId="0" applyFill="1" applyBorder="1" applyAlignment="1" applyProtection="1">
      <alignment horizontal="center"/>
      <protection locked="0" hidden="1"/>
    </xf>
    <xf numFmtId="0" fontId="0" fillId="2" borderId="31" xfId="0" applyFill="1" applyBorder="1" applyAlignment="1" applyProtection="1">
      <alignment horizontal="center"/>
      <protection locked="0" hidden="1"/>
    </xf>
    <xf numFmtId="2" fontId="8" fillId="12" borderId="15" xfId="0" applyNumberFormat="1" applyFont="1" applyFill="1" applyBorder="1" applyAlignment="1" applyProtection="1">
      <alignment horizontal="left"/>
      <protection hidden="1"/>
    </xf>
    <xf numFmtId="2" fontId="8" fillId="12" borderId="6" xfId="0" applyNumberFormat="1" applyFont="1" applyFill="1" applyBorder="1" applyAlignment="1" applyProtection="1">
      <alignment horizontal="left"/>
      <protection hidden="1"/>
    </xf>
    <xf numFmtId="2" fontId="8" fillId="12" borderId="9" xfId="0" applyNumberFormat="1" applyFont="1" applyFill="1" applyBorder="1" applyAlignment="1" applyProtection="1">
      <alignment horizontal="left"/>
      <protection hidden="1"/>
    </xf>
    <xf numFmtId="0" fontId="14" fillId="12" borderId="14" xfId="0" applyFont="1" applyFill="1" applyBorder="1"/>
    <xf numFmtId="0" fontId="15" fillId="12" borderId="18" xfId="0" applyFont="1" applyFill="1" applyBorder="1"/>
    <xf numFmtId="0" fontId="8" fillId="12" borderId="18" xfId="0" applyFont="1" applyFill="1" applyBorder="1" applyAlignment="1" applyProtection="1">
      <alignment horizontal="center"/>
      <protection hidden="1"/>
    </xf>
    <xf numFmtId="0" fontId="14" fillId="12" borderId="1" xfId="0" applyFont="1" applyFill="1" applyBorder="1"/>
    <xf numFmtId="0" fontId="15" fillId="12" borderId="5" xfId="0" applyFont="1" applyFill="1" applyBorder="1"/>
    <xf numFmtId="0" fontId="8" fillId="12" borderId="5" xfId="0" applyFont="1" applyFill="1" applyBorder="1" applyAlignment="1" applyProtection="1">
      <alignment horizontal="center"/>
      <protection hidden="1"/>
    </xf>
    <xf numFmtId="0" fontId="14" fillId="12" borderId="8" xfId="0" applyFont="1" applyFill="1" applyBorder="1"/>
    <xf numFmtId="0" fontId="15" fillId="12" borderId="12" xfId="0" applyFont="1" applyFill="1" applyBorder="1"/>
    <xf numFmtId="0" fontId="8" fillId="12" borderId="12" xfId="0" applyFont="1" applyFill="1" applyBorder="1" applyAlignment="1" applyProtection="1">
      <alignment horizontal="center"/>
      <protection hidden="1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6" fontId="0" fillId="3" borderId="40" xfId="2" applyNumberFormat="1" applyFont="1" applyFill="1" applyBorder="1" applyAlignment="1">
      <alignment horizontal="center" vertical="center"/>
    </xf>
    <xf numFmtId="166" fontId="0" fillId="3" borderId="18" xfId="2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3" borderId="23" xfId="2" applyNumberFormat="1" applyFont="1" applyFill="1" applyBorder="1" applyAlignment="1">
      <alignment horizontal="center" vertical="center"/>
    </xf>
    <xf numFmtId="166" fontId="0" fillId="3" borderId="5" xfId="2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6" fontId="0" fillId="3" borderId="24" xfId="2" applyNumberFormat="1" applyFont="1" applyFill="1" applyBorder="1" applyAlignment="1">
      <alignment horizontal="center" vertical="center"/>
    </xf>
    <xf numFmtId="166" fontId="0" fillId="3" borderId="12" xfId="2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6" fontId="0" fillId="3" borderId="30" xfId="2" applyNumberFormat="1" applyFont="1" applyFill="1" applyBorder="1" applyAlignment="1">
      <alignment horizontal="center" vertical="center"/>
    </xf>
    <xf numFmtId="166" fontId="0" fillId="3" borderId="7" xfId="2" applyNumberFormat="1" applyFont="1" applyFill="1" applyBorder="1" applyAlignment="1">
      <alignment horizontal="center" vertical="center"/>
    </xf>
    <xf numFmtId="166" fontId="0" fillId="3" borderId="14" xfId="2" applyNumberFormat="1" applyFont="1" applyFill="1" applyBorder="1" applyAlignment="1">
      <alignment horizontal="center" vertical="center"/>
    </xf>
    <xf numFmtId="166" fontId="0" fillId="3" borderId="1" xfId="2" applyNumberFormat="1" applyFont="1" applyFill="1" applyBorder="1" applyAlignment="1">
      <alignment horizontal="center" vertical="center"/>
    </xf>
    <xf numFmtId="166" fontId="0" fillId="3" borderId="41" xfId="2" applyNumberFormat="1" applyFont="1" applyFill="1" applyBorder="1" applyAlignment="1">
      <alignment horizontal="center" vertical="center"/>
    </xf>
    <xf numFmtId="166" fontId="0" fillId="3" borderId="42" xfId="2" applyNumberFormat="1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6" fontId="0" fillId="3" borderId="8" xfId="2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6" fontId="0" fillId="3" borderId="10" xfId="2" applyNumberFormat="1" applyFont="1" applyFill="1" applyBorder="1" applyAlignment="1">
      <alignment horizontal="center" vertical="center"/>
    </xf>
    <xf numFmtId="0" fontId="0" fillId="3" borderId="31" xfId="0" applyFill="1" applyBorder="1"/>
    <xf numFmtId="0" fontId="0" fillId="3" borderId="21" xfId="0" applyFill="1" applyBorder="1"/>
    <xf numFmtId="0" fontId="0" fillId="0" borderId="19" xfId="0" applyBorder="1" applyAlignment="1">
      <alignment horizontal="center" vertical="center"/>
    </xf>
    <xf numFmtId="166" fontId="0" fillId="3" borderId="60" xfId="2" applyNumberFormat="1" applyFont="1" applyFill="1" applyBorder="1" applyAlignment="1">
      <alignment horizontal="center" vertical="center"/>
    </xf>
    <xf numFmtId="166" fontId="0" fillId="3" borderId="21" xfId="2" applyNumberFormat="1" applyFont="1" applyFill="1" applyBorder="1" applyAlignment="1">
      <alignment horizontal="center" vertical="center"/>
    </xf>
    <xf numFmtId="166" fontId="0" fillId="3" borderId="22" xfId="2" applyNumberFormat="1" applyFont="1" applyFill="1" applyBorder="1" applyAlignment="1">
      <alignment horizontal="center" vertical="center"/>
    </xf>
    <xf numFmtId="166" fontId="0" fillId="3" borderId="31" xfId="2" applyNumberFormat="1" applyFont="1" applyFill="1" applyBorder="1" applyAlignment="1">
      <alignment horizontal="center" vertical="center"/>
    </xf>
    <xf numFmtId="166" fontId="0" fillId="3" borderId="115" xfId="2" applyNumberFormat="1" applyFont="1" applyFill="1" applyBorder="1" applyAlignment="1">
      <alignment horizontal="center" vertical="center"/>
    </xf>
    <xf numFmtId="166" fontId="0" fillId="5" borderId="60" xfId="2" applyNumberFormat="1" applyFont="1" applyFill="1" applyBorder="1" applyAlignment="1">
      <alignment horizontal="center" vertical="center"/>
    </xf>
    <xf numFmtId="166" fontId="0" fillId="5" borderId="21" xfId="2" applyNumberFormat="1" applyFont="1" applyFill="1" applyBorder="1" applyAlignment="1">
      <alignment horizontal="center" vertical="center"/>
    </xf>
    <xf numFmtId="166" fontId="0" fillId="5" borderId="22" xfId="2" applyNumberFormat="1" applyFont="1" applyFill="1" applyBorder="1" applyAlignment="1">
      <alignment horizontal="center" vertical="center"/>
    </xf>
    <xf numFmtId="166" fontId="0" fillId="5" borderId="31" xfId="2" applyNumberFormat="1" applyFont="1" applyFill="1" applyBorder="1" applyAlignment="1">
      <alignment horizontal="center" vertical="center"/>
    </xf>
    <xf numFmtId="166" fontId="0" fillId="5" borderId="115" xfId="2" applyNumberFormat="1" applyFont="1" applyFill="1" applyBorder="1" applyAlignment="1">
      <alignment horizontal="center" vertical="center"/>
    </xf>
    <xf numFmtId="166" fontId="0" fillId="5" borderId="18" xfId="2" applyNumberFormat="1" applyFont="1" applyFill="1" applyBorder="1" applyAlignment="1">
      <alignment horizontal="center" vertical="center"/>
    </xf>
    <xf numFmtId="166" fontId="0" fillId="5" borderId="5" xfId="2" applyNumberFormat="1" applyFont="1" applyFill="1" applyBorder="1" applyAlignment="1">
      <alignment horizontal="center" vertical="center"/>
    </xf>
    <xf numFmtId="166" fontId="0" fillId="5" borderId="12" xfId="2" applyNumberFormat="1" applyFont="1" applyFill="1" applyBorder="1" applyAlignment="1">
      <alignment horizontal="center" vertical="center"/>
    </xf>
    <xf numFmtId="1" fontId="0" fillId="0" borderId="116" xfId="0" applyNumberFormat="1" applyFill="1" applyBorder="1" applyAlignment="1">
      <alignment horizontal="center" vertical="center"/>
    </xf>
    <xf numFmtId="1" fontId="0" fillId="0" borderId="39" xfId="0" applyNumberFormat="1" applyFill="1" applyBorder="1" applyAlignment="1">
      <alignment horizontal="center" vertical="center"/>
    </xf>
    <xf numFmtId="1" fontId="0" fillId="0" borderId="117" xfId="0" applyNumberFormat="1" applyFill="1" applyBorder="1" applyAlignment="1">
      <alignment horizontal="center" vertical="center"/>
    </xf>
    <xf numFmtId="0" fontId="0" fillId="0" borderId="118" xfId="0" applyBorder="1"/>
    <xf numFmtId="0" fontId="0" fillId="5" borderId="6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3" borderId="22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45" xfId="0" applyBorder="1"/>
    <xf numFmtId="0" fontId="0" fillId="0" borderId="119" xfId="0" applyBorder="1"/>
    <xf numFmtId="0" fontId="0" fillId="0" borderId="27" xfId="0" applyFill="1" applyBorder="1"/>
    <xf numFmtId="0" fontId="0" fillId="0" borderId="29" xfId="0" applyFill="1" applyBorder="1"/>
    <xf numFmtId="0" fontId="0" fillId="8" borderId="3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0" fontId="0" fillId="13" borderId="54" xfId="0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3"/>
    <cellStyle name="Процентный" xfId="1" builtinId="5"/>
    <cellStyle name="Финансовый" xfId="2" builtinId="3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3"/>
  <sheetViews>
    <sheetView workbookViewId="0">
      <selection activeCell="I13" sqref="I13"/>
    </sheetView>
  </sheetViews>
  <sheetFormatPr defaultRowHeight="15" x14ac:dyDescent="0.25"/>
  <cols>
    <col min="1" max="1" width="27.28515625" bestFit="1" customWidth="1"/>
    <col min="2" max="4" width="13.28515625" bestFit="1" customWidth="1"/>
    <col min="5" max="5" width="14.5703125" bestFit="1" customWidth="1"/>
    <col min="6" max="6" width="13.28515625" bestFit="1" customWidth="1"/>
    <col min="7" max="7" width="16" bestFit="1" customWidth="1"/>
    <col min="8" max="8" width="10.42578125" bestFit="1" customWidth="1"/>
    <col min="9" max="9" width="17.42578125" bestFit="1" customWidth="1"/>
    <col min="10" max="10" width="11.7109375" bestFit="1" customWidth="1"/>
  </cols>
  <sheetData>
    <row r="1" spans="1:11" x14ac:dyDescent="0.25">
      <c r="A1" t="s">
        <v>0</v>
      </c>
      <c r="B1" t="s">
        <v>33</v>
      </c>
      <c r="C1" t="s">
        <v>39</v>
      </c>
      <c r="D1" t="s">
        <v>45</v>
      </c>
      <c r="E1" t="s">
        <v>51</v>
      </c>
      <c r="F1" t="s">
        <v>57</v>
      </c>
      <c r="G1" t="s">
        <v>108</v>
      </c>
      <c r="H1" t="s">
        <v>113</v>
      </c>
      <c r="I1" t="s">
        <v>118</v>
      </c>
      <c r="J1" t="s">
        <v>123</v>
      </c>
      <c r="K1" s="2">
        <v>0</v>
      </c>
    </row>
    <row r="2" spans="1:11" x14ac:dyDescent="0.25">
      <c r="A2" t="s">
        <v>1</v>
      </c>
      <c r="B2" t="s">
        <v>34</v>
      </c>
      <c r="C2" t="s">
        <v>40</v>
      </c>
      <c r="D2" t="s">
        <v>46</v>
      </c>
      <c r="E2" t="s">
        <v>52</v>
      </c>
      <c r="F2" t="s">
        <v>58</v>
      </c>
      <c r="G2" t="s">
        <v>109</v>
      </c>
      <c r="H2" t="s">
        <v>114</v>
      </c>
      <c r="I2" t="s">
        <v>119</v>
      </c>
      <c r="J2" t="s">
        <v>124</v>
      </c>
      <c r="K2" s="3">
        <v>0.01</v>
      </c>
    </row>
    <row r="3" spans="1:11" x14ac:dyDescent="0.25">
      <c r="A3" t="s">
        <v>2</v>
      </c>
      <c r="B3" t="s">
        <v>98</v>
      </c>
      <c r="C3" t="s">
        <v>100</v>
      </c>
      <c r="D3" t="s">
        <v>102</v>
      </c>
      <c r="E3" t="s">
        <v>104</v>
      </c>
      <c r="F3" t="s">
        <v>106</v>
      </c>
      <c r="G3" t="s">
        <v>110</v>
      </c>
      <c r="H3" t="s">
        <v>115</v>
      </c>
      <c r="I3" t="s">
        <v>120</v>
      </c>
      <c r="J3" t="s">
        <v>125</v>
      </c>
      <c r="K3" s="3">
        <v>0.02</v>
      </c>
    </row>
    <row r="4" spans="1:11" x14ac:dyDescent="0.25">
      <c r="A4" t="s">
        <v>3</v>
      </c>
      <c r="B4" t="s">
        <v>99</v>
      </c>
      <c r="C4" t="s">
        <v>101</v>
      </c>
      <c r="D4" t="s">
        <v>103</v>
      </c>
      <c r="E4" t="s">
        <v>105</v>
      </c>
      <c r="F4" t="s">
        <v>107</v>
      </c>
      <c r="G4" t="s">
        <v>111</v>
      </c>
      <c r="H4" t="s">
        <v>116</v>
      </c>
      <c r="I4" t="s">
        <v>121</v>
      </c>
      <c r="J4" t="s">
        <v>126</v>
      </c>
      <c r="K4" s="3">
        <v>0.03</v>
      </c>
    </row>
    <row r="5" spans="1:11" x14ac:dyDescent="0.25">
      <c r="A5" t="s">
        <v>4</v>
      </c>
      <c r="B5" t="s">
        <v>63</v>
      </c>
      <c r="C5" t="s">
        <v>70</v>
      </c>
      <c r="D5" t="s">
        <v>77</v>
      </c>
      <c r="E5" t="s">
        <v>84</v>
      </c>
      <c r="F5" t="s">
        <v>91</v>
      </c>
      <c r="G5" t="s">
        <v>112</v>
      </c>
      <c r="H5" t="s">
        <v>117</v>
      </c>
      <c r="I5" t="s">
        <v>122</v>
      </c>
      <c r="J5" t="s">
        <v>127</v>
      </c>
      <c r="K5" s="3">
        <v>0.05</v>
      </c>
    </row>
    <row r="6" spans="1:11" x14ac:dyDescent="0.25">
      <c r="A6" t="s">
        <v>5</v>
      </c>
      <c r="B6" t="s">
        <v>64</v>
      </c>
      <c r="C6" t="s">
        <v>71</v>
      </c>
      <c r="D6" t="s">
        <v>78</v>
      </c>
      <c r="E6" t="s">
        <v>85</v>
      </c>
      <c r="F6" t="s">
        <v>92</v>
      </c>
      <c r="K6" s="3">
        <v>0.1</v>
      </c>
    </row>
    <row r="7" spans="1:11" x14ac:dyDescent="0.25">
      <c r="A7" t="s">
        <v>6</v>
      </c>
      <c r="B7" t="s">
        <v>65</v>
      </c>
      <c r="C7" t="s">
        <v>72</v>
      </c>
      <c r="D7" t="s">
        <v>79</v>
      </c>
      <c r="E7" t="s">
        <v>86</v>
      </c>
      <c r="F7" t="s">
        <v>93</v>
      </c>
      <c r="K7" s="3">
        <v>0.15</v>
      </c>
    </row>
    <row r="8" spans="1:11" x14ac:dyDescent="0.25">
      <c r="A8" t="s">
        <v>7</v>
      </c>
      <c r="B8" t="s">
        <v>66</v>
      </c>
      <c r="C8" t="s">
        <v>73</v>
      </c>
      <c r="D8" t="s">
        <v>80</v>
      </c>
      <c r="E8" t="s">
        <v>87</v>
      </c>
      <c r="F8" t="s">
        <v>94</v>
      </c>
      <c r="K8" s="3">
        <v>0.2</v>
      </c>
    </row>
    <row r="9" spans="1:11" x14ac:dyDescent="0.25">
      <c r="A9" s="1" t="s">
        <v>8</v>
      </c>
      <c r="B9" t="s">
        <v>67</v>
      </c>
      <c r="C9" t="s">
        <v>74</v>
      </c>
      <c r="D9" t="s">
        <v>81</v>
      </c>
      <c r="E9" t="s">
        <v>88</v>
      </c>
      <c r="F9" t="s">
        <v>95</v>
      </c>
      <c r="K9" s="3">
        <v>0.25</v>
      </c>
    </row>
    <row r="10" spans="1:11" x14ac:dyDescent="0.25">
      <c r="A10" s="1" t="s">
        <v>9</v>
      </c>
      <c r="B10" t="s">
        <v>68</v>
      </c>
      <c r="C10" t="s">
        <v>75</v>
      </c>
      <c r="D10" t="s">
        <v>82</v>
      </c>
      <c r="E10" t="s">
        <v>89</v>
      </c>
      <c r="F10" t="s">
        <v>96</v>
      </c>
      <c r="K10" s="3">
        <v>0.3</v>
      </c>
    </row>
    <row r="11" spans="1:11" x14ac:dyDescent="0.25">
      <c r="A11" s="1" t="s">
        <v>10</v>
      </c>
      <c r="B11" t="s">
        <v>69</v>
      </c>
      <c r="C11" t="s">
        <v>76</v>
      </c>
      <c r="D11" t="s">
        <v>83</v>
      </c>
      <c r="E11" t="s">
        <v>90</v>
      </c>
      <c r="F11" t="s">
        <v>97</v>
      </c>
      <c r="K11" s="3">
        <v>0.35</v>
      </c>
    </row>
    <row r="12" spans="1:11" x14ac:dyDescent="0.25">
      <c r="A12" s="1" t="s">
        <v>11</v>
      </c>
      <c r="B12" t="s">
        <v>35</v>
      </c>
      <c r="C12" t="s">
        <v>41</v>
      </c>
      <c r="D12" t="s">
        <v>47</v>
      </c>
      <c r="E12" t="s">
        <v>53</v>
      </c>
      <c r="F12" t="s">
        <v>59</v>
      </c>
      <c r="K12" s="3">
        <v>0.4</v>
      </c>
    </row>
    <row r="13" spans="1:11" x14ac:dyDescent="0.25">
      <c r="A13" s="1" t="s">
        <v>12</v>
      </c>
      <c r="B13" t="s">
        <v>36</v>
      </c>
      <c r="C13" t="s">
        <v>42</v>
      </c>
      <c r="D13" t="s">
        <v>48</v>
      </c>
      <c r="E13" t="s">
        <v>54</v>
      </c>
      <c r="F13" t="s">
        <v>60</v>
      </c>
      <c r="K13" s="3">
        <v>0.45</v>
      </c>
    </row>
    <row r="14" spans="1:11" x14ac:dyDescent="0.25">
      <c r="A14" s="1" t="s">
        <v>13</v>
      </c>
      <c r="B14" t="s">
        <v>37</v>
      </c>
      <c r="C14" t="s">
        <v>43</v>
      </c>
      <c r="D14" t="s">
        <v>49</v>
      </c>
      <c r="E14" t="s">
        <v>55</v>
      </c>
      <c r="F14" t="s">
        <v>61</v>
      </c>
      <c r="K14" s="3">
        <v>0.5</v>
      </c>
    </row>
    <row r="15" spans="1:11" x14ac:dyDescent="0.25">
      <c r="A15" s="1" t="s">
        <v>14</v>
      </c>
      <c r="B15" t="s">
        <v>38</v>
      </c>
      <c r="C15" t="s">
        <v>44</v>
      </c>
      <c r="D15" t="s">
        <v>50</v>
      </c>
      <c r="E15" t="s">
        <v>56</v>
      </c>
      <c r="F15" t="s">
        <v>62</v>
      </c>
      <c r="K15" s="3">
        <v>0.55000000000000004</v>
      </c>
    </row>
    <row r="16" spans="1:11" x14ac:dyDescent="0.25">
      <c r="A16" s="1" t="s">
        <v>15</v>
      </c>
      <c r="K16" s="3">
        <v>0.6</v>
      </c>
    </row>
    <row r="17" spans="1:11" x14ac:dyDescent="0.25">
      <c r="A17" s="1" t="s">
        <v>16</v>
      </c>
      <c r="K17" s="3">
        <v>0.65</v>
      </c>
    </row>
    <row r="18" spans="1:11" x14ac:dyDescent="0.25">
      <c r="A18" s="1" t="s">
        <v>17</v>
      </c>
      <c r="K18" s="3">
        <v>0.7</v>
      </c>
    </row>
    <row r="19" spans="1:11" x14ac:dyDescent="0.25">
      <c r="A19" s="1" t="s">
        <v>18</v>
      </c>
      <c r="K19" s="3">
        <v>0.75</v>
      </c>
    </row>
    <row r="20" spans="1:11" x14ac:dyDescent="0.25">
      <c r="A20" s="1" t="s">
        <v>19</v>
      </c>
      <c r="K20" s="3">
        <v>0.8</v>
      </c>
    </row>
    <row r="21" spans="1:11" x14ac:dyDescent="0.25">
      <c r="A21" s="1" t="s">
        <v>20</v>
      </c>
      <c r="K21" s="3">
        <v>0.85</v>
      </c>
    </row>
    <row r="22" spans="1:11" x14ac:dyDescent="0.25">
      <c r="A22" s="1" t="s">
        <v>21</v>
      </c>
      <c r="K22" s="3">
        <v>0.9</v>
      </c>
    </row>
    <row r="23" spans="1:11" x14ac:dyDescent="0.25">
      <c r="A23" s="1" t="s">
        <v>22</v>
      </c>
      <c r="K23" s="3">
        <v>0.95</v>
      </c>
    </row>
    <row r="24" spans="1:11" ht="15.75" thickBot="1" x14ac:dyDescent="0.3">
      <c r="A24" s="1" t="s">
        <v>23</v>
      </c>
      <c r="K24" s="4">
        <v>1</v>
      </c>
    </row>
    <row r="25" spans="1:11" x14ac:dyDescent="0.25">
      <c r="A25" s="1" t="s">
        <v>24</v>
      </c>
    </row>
    <row r="26" spans="1:11" x14ac:dyDescent="0.25">
      <c r="A26" s="1" t="s">
        <v>25</v>
      </c>
    </row>
    <row r="27" spans="1:11" x14ac:dyDescent="0.25">
      <c r="A27" s="1" t="s">
        <v>26</v>
      </c>
    </row>
    <row r="28" spans="1:11" x14ac:dyDescent="0.25">
      <c r="A28" s="1" t="s">
        <v>27</v>
      </c>
    </row>
    <row r="29" spans="1:11" x14ac:dyDescent="0.25">
      <c r="A29" s="1" t="s">
        <v>28</v>
      </c>
    </row>
    <row r="30" spans="1:11" x14ac:dyDescent="0.25">
      <c r="A30" s="1" t="s">
        <v>29</v>
      </c>
    </row>
    <row r="31" spans="1:11" x14ac:dyDescent="0.25">
      <c r="A31" s="1" t="s">
        <v>30</v>
      </c>
    </row>
    <row r="32" spans="1:11" x14ac:dyDescent="0.25">
      <c r="A32" s="1" t="s">
        <v>31</v>
      </c>
    </row>
    <row r="33" spans="1:1" x14ac:dyDescent="0.25">
      <c r="A33" t="s">
        <v>32</v>
      </c>
    </row>
  </sheetData>
  <sheetProtection password="CAFE" sheet="1" objects="1" scenarios="1" selectLockedCells="1" selectUnlockedCells="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8"/>
  <sheetViews>
    <sheetView zoomScale="85" zoomScaleNormal="85" workbookViewId="0">
      <pane ySplit="1" topLeftCell="A110" activePane="bottomLeft" state="frozen"/>
      <selection activeCell="I13" sqref="I13"/>
      <selection pane="bottomLeft" activeCell="I13" sqref="I13"/>
    </sheetView>
  </sheetViews>
  <sheetFormatPr defaultColWidth="20.5703125" defaultRowHeight="15" x14ac:dyDescent="0.25"/>
  <cols>
    <col min="1" max="1" width="20.7109375" style="253" bestFit="1" customWidth="1"/>
    <col min="2" max="2" width="19.5703125" style="253" bestFit="1" customWidth="1"/>
    <col min="3" max="3" width="26.7109375" style="403" bestFit="1" customWidth="1"/>
    <col min="4" max="4" width="22.140625" style="254" bestFit="1" customWidth="1"/>
    <col min="5" max="5" width="28.7109375" style="255" bestFit="1" customWidth="1"/>
    <col min="6" max="6" width="32.85546875" style="256" bestFit="1" customWidth="1"/>
    <col min="7" max="7" width="23.28515625" style="5" bestFit="1" customWidth="1"/>
    <col min="8" max="8" width="24.85546875" style="5" bestFit="1" customWidth="1"/>
    <col min="9" max="9" width="13.5703125" style="6" bestFit="1" customWidth="1"/>
    <col min="10" max="10" width="14.140625" style="6" bestFit="1" customWidth="1"/>
  </cols>
  <sheetData>
    <row r="1" spans="1:13" ht="15.75" thickBot="1" x14ac:dyDescent="0.3">
      <c r="A1" s="163" t="s">
        <v>128</v>
      </c>
      <c r="B1" s="163" t="s">
        <v>129</v>
      </c>
      <c r="C1" s="402" t="s">
        <v>193</v>
      </c>
      <c r="D1" s="164" t="s">
        <v>191</v>
      </c>
      <c r="E1" s="164" t="s">
        <v>192</v>
      </c>
      <c r="F1" s="165"/>
      <c r="G1" s="154" t="s">
        <v>128</v>
      </c>
      <c r="H1" s="155" t="s">
        <v>561</v>
      </c>
      <c r="I1" s="5" t="s">
        <v>207</v>
      </c>
      <c r="J1" s="6" t="s">
        <v>208</v>
      </c>
    </row>
    <row r="2" spans="1:13" x14ac:dyDescent="0.25">
      <c r="A2" s="166" t="s">
        <v>458</v>
      </c>
      <c r="B2" s="167" t="s">
        <v>271</v>
      </c>
      <c r="C2" s="168">
        <v>11.9</v>
      </c>
      <c r="D2" s="169">
        <v>0.127</v>
      </c>
      <c r="E2" s="169">
        <v>0.108</v>
      </c>
      <c r="F2" s="170" t="str">
        <f t="shared" ref="F2:F65" si="0">A2&amp;B2</f>
        <v>АВВГЭнг(А)-LSLTx-0,662х2,5ок(N)</v>
      </c>
      <c r="G2" s="159" t="s">
        <v>458</v>
      </c>
      <c r="H2" s="156" t="str">
        <f t="shared" ref="H2:H49" si="1">SUBSTITUTE(SUBSTITUTE(SUBSTITUTE(SUBSTITUTE(G2,"(","_"),")","_"),",","_"),"-","_")</f>
        <v>АВВГЭнг_А__LSLTx_0_66</v>
      </c>
      <c r="I2" s="5">
        <v>30</v>
      </c>
      <c r="J2" s="6">
        <v>50</v>
      </c>
      <c r="L2" s="7"/>
      <c r="M2" s="7"/>
    </row>
    <row r="3" spans="1:13" x14ac:dyDescent="0.25">
      <c r="A3" s="171" t="s">
        <v>458</v>
      </c>
      <c r="B3" s="172" t="s">
        <v>275</v>
      </c>
      <c r="C3" s="173">
        <v>13.3</v>
      </c>
      <c r="D3" s="174">
        <v>0.17</v>
      </c>
      <c r="E3" s="174">
        <v>0.13200000000000001</v>
      </c>
      <c r="F3" s="175" t="str">
        <f t="shared" si="0"/>
        <v>АВВГЭнг(А)-LSLTx-0,662х4ок(N)</v>
      </c>
      <c r="G3" s="159" t="s">
        <v>459</v>
      </c>
      <c r="H3" s="156" t="str">
        <f t="shared" si="1"/>
        <v>АВВГЭнг_А__LSLTx_1</v>
      </c>
      <c r="I3" s="5">
        <v>35</v>
      </c>
      <c r="J3" s="5">
        <v>100</v>
      </c>
      <c r="K3" s="7"/>
      <c r="L3" s="8"/>
      <c r="M3" s="7"/>
    </row>
    <row r="4" spans="1:13" x14ac:dyDescent="0.25">
      <c r="A4" s="171" t="s">
        <v>458</v>
      </c>
      <c r="B4" s="172" t="s">
        <v>279</v>
      </c>
      <c r="C4" s="173">
        <v>14.2</v>
      </c>
      <c r="D4" s="174">
        <v>0.20399999999999999</v>
      </c>
      <c r="E4" s="174">
        <v>0.15</v>
      </c>
      <c r="F4" s="175" t="str">
        <f t="shared" si="0"/>
        <v>АВВГЭнг(А)-LSLTx-0,662х6ок(N)</v>
      </c>
      <c r="G4" s="159" t="s">
        <v>462</v>
      </c>
      <c r="H4" s="156" t="str">
        <f t="shared" si="1"/>
        <v>ВБШвнг_А__FRLSLTx_0_66</v>
      </c>
      <c r="I4" s="5">
        <v>50</v>
      </c>
      <c r="J4" s="5">
        <v>150</v>
      </c>
      <c r="K4" s="7"/>
      <c r="L4" s="9"/>
      <c r="M4" s="7"/>
    </row>
    <row r="5" spans="1:13" x14ac:dyDescent="0.25">
      <c r="A5" s="171" t="s">
        <v>458</v>
      </c>
      <c r="B5" s="172" t="s">
        <v>283</v>
      </c>
      <c r="C5" s="173">
        <v>16.600000000000001</v>
      </c>
      <c r="D5" s="174">
        <v>0.3</v>
      </c>
      <c r="E5" s="174">
        <v>0.20300000000000001</v>
      </c>
      <c r="F5" s="175" t="str">
        <f t="shared" si="0"/>
        <v>АВВГЭнг(А)-LSLTx-0,662х10ок(N)</v>
      </c>
      <c r="G5" s="159" t="s">
        <v>463</v>
      </c>
      <c r="H5" s="156" t="str">
        <f t="shared" si="1"/>
        <v>ВБШвнг_А__FRLSLTx_1</v>
      </c>
      <c r="I5" s="5">
        <v>80</v>
      </c>
      <c r="J5" s="16">
        <v>200</v>
      </c>
      <c r="K5" s="7"/>
      <c r="L5" s="9"/>
      <c r="M5" s="7"/>
    </row>
    <row r="6" spans="1:13" ht="15.75" x14ac:dyDescent="0.25">
      <c r="A6" s="171" t="s">
        <v>458</v>
      </c>
      <c r="B6" s="172" t="s">
        <v>345</v>
      </c>
      <c r="C6" s="173">
        <v>18.7</v>
      </c>
      <c r="D6" s="174">
        <v>0.40400000000000003</v>
      </c>
      <c r="E6" s="174">
        <v>0.24399999999999999</v>
      </c>
      <c r="F6" s="175" t="str">
        <f t="shared" si="0"/>
        <v>АВВГЭнг(А)-LSLTx-0,662х16ок(N)</v>
      </c>
      <c r="G6" s="159" t="s">
        <v>454</v>
      </c>
      <c r="H6" s="156" t="str">
        <f t="shared" si="1"/>
        <v>ВБШвнг_А__LSLTx_0_66</v>
      </c>
      <c r="I6" s="5">
        <v>100</v>
      </c>
      <c r="J6" s="15">
        <v>300</v>
      </c>
      <c r="K6" s="10"/>
      <c r="L6" s="10"/>
      <c r="M6" s="7"/>
    </row>
    <row r="7" spans="1:13" ht="15.75" x14ac:dyDescent="0.25">
      <c r="A7" s="171" t="s">
        <v>458</v>
      </c>
      <c r="B7" s="172" t="s">
        <v>346</v>
      </c>
      <c r="C7" s="173">
        <v>21.8</v>
      </c>
      <c r="D7" s="174">
        <v>0.58499999999999996</v>
      </c>
      <c r="E7" s="174">
        <v>0.36699999999999999</v>
      </c>
      <c r="F7" s="175" t="str">
        <f t="shared" si="0"/>
        <v>АВВГЭнг(А)-LSLTx-0,662х25ок(N)</v>
      </c>
      <c r="G7" s="159" t="s">
        <v>455</v>
      </c>
      <c r="H7" s="156" t="str">
        <f t="shared" si="1"/>
        <v>ВБШвнг_А__LSLTx_1</v>
      </c>
      <c r="I7" s="5"/>
      <c r="J7" s="15">
        <v>400</v>
      </c>
      <c r="K7" s="10"/>
      <c r="L7" s="10"/>
      <c r="M7" s="7"/>
    </row>
    <row r="8" spans="1:13" ht="15.75" x14ac:dyDescent="0.25">
      <c r="A8" s="171" t="s">
        <v>458</v>
      </c>
      <c r="B8" s="172" t="s">
        <v>354</v>
      </c>
      <c r="C8" s="173">
        <v>24.1</v>
      </c>
      <c r="D8" s="174">
        <v>0.754</v>
      </c>
      <c r="E8" s="174">
        <v>0.44</v>
      </c>
      <c r="F8" s="175" t="str">
        <f t="shared" si="0"/>
        <v>АВВГЭнг(А)-LSLTx-0,662х35oк(N)</v>
      </c>
      <c r="G8" s="160" t="s">
        <v>200</v>
      </c>
      <c r="H8" s="157" t="str">
        <f t="shared" si="1"/>
        <v>ВВГнг_А__FRLS_0_66</v>
      </c>
      <c r="I8" s="15"/>
      <c r="J8" s="15">
        <v>500</v>
      </c>
      <c r="K8" s="10"/>
      <c r="L8" s="10"/>
      <c r="M8" s="7"/>
    </row>
    <row r="9" spans="1:13" ht="15.75" x14ac:dyDescent="0.25">
      <c r="A9" s="171" t="s">
        <v>458</v>
      </c>
      <c r="B9" s="172" t="s">
        <v>300</v>
      </c>
      <c r="C9" s="173">
        <v>27.5</v>
      </c>
      <c r="D9" s="174">
        <v>1.022</v>
      </c>
      <c r="E9" s="174">
        <v>0.27400000000000002</v>
      </c>
      <c r="F9" s="175" t="str">
        <f t="shared" si="0"/>
        <v>АВВГЭнг(А)-LSLTx-0,662х50мк(N)</v>
      </c>
      <c r="G9" s="160" t="s">
        <v>201</v>
      </c>
      <c r="H9" s="157" t="str">
        <f t="shared" si="1"/>
        <v>ВВГнг_А__FRLS_1</v>
      </c>
      <c r="I9" s="15"/>
      <c r="J9" s="15">
        <v>600</v>
      </c>
      <c r="K9" s="10"/>
      <c r="L9" s="10"/>
      <c r="M9" s="7"/>
    </row>
    <row r="10" spans="1:13" ht="15.75" x14ac:dyDescent="0.25">
      <c r="A10" s="171" t="s">
        <v>458</v>
      </c>
      <c r="B10" s="172" t="s">
        <v>272</v>
      </c>
      <c r="C10" s="173">
        <v>12.4</v>
      </c>
      <c r="D10" s="174">
        <v>0.14000000000000001</v>
      </c>
      <c r="E10" s="174">
        <v>0.114</v>
      </c>
      <c r="F10" s="175" t="str">
        <f t="shared" si="0"/>
        <v>АВВГЭнг(А)-LSLTx-0,663х2,5ок</v>
      </c>
      <c r="G10" s="160" t="s">
        <v>204</v>
      </c>
      <c r="H10" s="157" t="str">
        <f t="shared" si="1"/>
        <v>ВВГнг_А__FRLSLTx_0_66</v>
      </c>
      <c r="I10" s="15"/>
      <c r="J10" s="15"/>
      <c r="K10" s="10"/>
      <c r="L10" s="10"/>
      <c r="M10" s="7"/>
    </row>
    <row r="11" spans="1:13" ht="15.75" x14ac:dyDescent="0.25">
      <c r="A11" s="171" t="s">
        <v>458</v>
      </c>
      <c r="B11" s="172" t="s">
        <v>360</v>
      </c>
      <c r="C11" s="173">
        <v>12.4</v>
      </c>
      <c r="D11" s="174">
        <v>0.14000000000000001</v>
      </c>
      <c r="E11" s="174">
        <v>0.114</v>
      </c>
      <c r="F11" s="175" t="str">
        <f t="shared" si="0"/>
        <v>АВВГЭнг(А)-LSLTx-0,663х2,5ок(N,РЕ)</v>
      </c>
      <c r="G11" s="159" t="s">
        <v>205</v>
      </c>
      <c r="H11" s="156" t="str">
        <f t="shared" si="1"/>
        <v>ВВГнг_А__FRLSLTx_1</v>
      </c>
      <c r="I11" s="15"/>
      <c r="J11" s="15"/>
      <c r="K11" s="10"/>
      <c r="L11" s="10"/>
      <c r="M11" s="7"/>
    </row>
    <row r="12" spans="1:13" ht="15.75" x14ac:dyDescent="0.25">
      <c r="A12" s="171" t="s">
        <v>458</v>
      </c>
      <c r="B12" s="172" t="s">
        <v>276</v>
      </c>
      <c r="C12" s="173">
        <v>13.9</v>
      </c>
      <c r="D12" s="174">
        <v>0.188</v>
      </c>
      <c r="E12" s="174">
        <v>0.13900000000000001</v>
      </c>
      <c r="F12" s="175" t="str">
        <f t="shared" si="0"/>
        <v>АВВГЭнг(А)-LSLTx-0,663х4ок</v>
      </c>
      <c r="G12" s="160" t="s">
        <v>198</v>
      </c>
      <c r="H12" s="157" t="str">
        <f t="shared" si="1"/>
        <v>ВВГнг_А__LS_0_66</v>
      </c>
      <c r="I12" s="15"/>
      <c r="J12" s="15"/>
      <c r="K12" s="10"/>
      <c r="L12" s="10"/>
      <c r="M12" s="7"/>
    </row>
    <row r="13" spans="1:13" ht="15.75" x14ac:dyDescent="0.25">
      <c r="A13" s="171" t="s">
        <v>458</v>
      </c>
      <c r="B13" s="172" t="s">
        <v>362</v>
      </c>
      <c r="C13" s="173">
        <v>13.9</v>
      </c>
      <c r="D13" s="174">
        <v>0.188</v>
      </c>
      <c r="E13" s="174">
        <v>0.13900000000000001</v>
      </c>
      <c r="F13" s="175" t="str">
        <f t="shared" si="0"/>
        <v>АВВГЭнг(А)-LSLTx-0,663х4ок(N,РЕ)</v>
      </c>
      <c r="G13" s="160" t="s">
        <v>199</v>
      </c>
      <c r="H13" s="157" t="str">
        <f t="shared" si="1"/>
        <v>ВВГнг_А__LS_1</v>
      </c>
      <c r="I13" s="15"/>
      <c r="J13" s="15"/>
      <c r="K13" s="10"/>
      <c r="L13" s="10"/>
      <c r="M13" s="7"/>
    </row>
    <row r="14" spans="1:13" ht="15.75" x14ac:dyDescent="0.25">
      <c r="A14" s="171" t="s">
        <v>458</v>
      </c>
      <c r="B14" s="172" t="s">
        <v>280</v>
      </c>
      <c r="C14" s="173">
        <v>14.9</v>
      </c>
      <c r="D14" s="174">
        <v>0.22700000000000001</v>
      </c>
      <c r="E14" s="174">
        <v>0.158</v>
      </c>
      <c r="F14" s="175" t="str">
        <f t="shared" si="0"/>
        <v>АВВГЭнг(А)-LSLTx-0,663х6ок</v>
      </c>
      <c r="G14" s="159" t="s">
        <v>202</v>
      </c>
      <c r="H14" s="157" t="str">
        <f t="shared" si="1"/>
        <v>ВВГнг_А__LSLTx_0_66</v>
      </c>
      <c r="I14" s="15"/>
      <c r="J14" s="15"/>
      <c r="K14" s="10"/>
      <c r="L14" s="10"/>
      <c r="M14" s="7"/>
    </row>
    <row r="15" spans="1:13" ht="15.75" x14ac:dyDescent="0.25">
      <c r="A15" s="171" t="s">
        <v>458</v>
      </c>
      <c r="B15" s="172" t="s">
        <v>364</v>
      </c>
      <c r="C15" s="173">
        <v>14.9</v>
      </c>
      <c r="D15" s="174">
        <v>0.22700000000000001</v>
      </c>
      <c r="E15" s="174">
        <v>0.158</v>
      </c>
      <c r="F15" s="175" t="str">
        <f t="shared" si="0"/>
        <v>АВВГЭнг(А)-LSLTx-0,663х6ок(N,РЕ)</v>
      </c>
      <c r="G15" s="159" t="s">
        <v>203</v>
      </c>
      <c r="H15" s="156" t="str">
        <f t="shared" si="1"/>
        <v>ВВГнг_А__LSLTx_1</v>
      </c>
      <c r="I15" s="15"/>
      <c r="J15" s="15"/>
      <c r="K15" s="10"/>
      <c r="L15" s="10"/>
      <c r="M15" s="7"/>
    </row>
    <row r="16" spans="1:13" ht="15.75" x14ac:dyDescent="0.25">
      <c r="A16" s="171" t="s">
        <v>458</v>
      </c>
      <c r="B16" s="172" t="s">
        <v>284</v>
      </c>
      <c r="C16" s="173">
        <v>17.399999999999999</v>
      </c>
      <c r="D16" s="174">
        <v>0.33500000000000002</v>
      </c>
      <c r="E16" s="174">
        <v>0.214</v>
      </c>
      <c r="F16" s="175" t="str">
        <f t="shared" si="0"/>
        <v>АВВГЭнг(А)-LSLTx-0,663х10ок</v>
      </c>
      <c r="G16" s="159" t="s">
        <v>460</v>
      </c>
      <c r="H16" s="156" t="str">
        <f t="shared" si="1"/>
        <v>ВВГЭнг_А__FRLSLTx_0_66</v>
      </c>
      <c r="I16" s="15"/>
      <c r="J16" s="15"/>
      <c r="K16" s="10"/>
      <c r="L16" s="10"/>
      <c r="M16" s="7"/>
    </row>
    <row r="17" spans="1:13" ht="15.75" x14ac:dyDescent="0.25">
      <c r="A17" s="171" t="s">
        <v>458</v>
      </c>
      <c r="B17" s="172" t="s">
        <v>366</v>
      </c>
      <c r="C17" s="173">
        <v>17.399999999999999</v>
      </c>
      <c r="D17" s="174">
        <v>0.33500000000000002</v>
      </c>
      <c r="E17" s="174">
        <v>0.214</v>
      </c>
      <c r="F17" s="175" t="str">
        <f t="shared" si="0"/>
        <v>АВВГЭнг(А)-LSLTx-0,663х10ок(N,РЕ)</v>
      </c>
      <c r="G17" s="159" t="s">
        <v>461</v>
      </c>
      <c r="H17" s="156" t="str">
        <f t="shared" si="1"/>
        <v>ВВГЭнг_А__FRLSLTx_1</v>
      </c>
      <c r="I17" s="15"/>
      <c r="J17" s="15"/>
      <c r="K17" s="7"/>
      <c r="L17" s="7"/>
      <c r="M17" s="7"/>
    </row>
    <row r="18" spans="1:13" ht="15.75" x14ac:dyDescent="0.25">
      <c r="A18" s="171" t="s">
        <v>458</v>
      </c>
      <c r="B18" s="172" t="s">
        <v>348</v>
      </c>
      <c r="C18" s="173">
        <v>19.7</v>
      </c>
      <c r="D18" s="174">
        <v>0.45500000000000002</v>
      </c>
      <c r="E18" s="174">
        <v>0.25600000000000001</v>
      </c>
      <c r="F18" s="175" t="str">
        <f t="shared" si="0"/>
        <v>АВВГЭнг(А)-LSLTx-0,663х16ок</v>
      </c>
      <c r="G18" s="159" t="s">
        <v>456</v>
      </c>
      <c r="H18" s="156" t="str">
        <f t="shared" si="1"/>
        <v>ВВГЭнг_А__LSLTx_0_66</v>
      </c>
      <c r="I18" s="15"/>
      <c r="J18" s="15"/>
      <c r="K18" s="11"/>
      <c r="L18" s="10"/>
      <c r="M18" s="7"/>
    </row>
    <row r="19" spans="1:13" ht="15.75" x14ac:dyDescent="0.25">
      <c r="A19" s="171" t="s">
        <v>458</v>
      </c>
      <c r="B19" s="172" t="s">
        <v>518</v>
      </c>
      <c r="C19" s="173">
        <v>19.7</v>
      </c>
      <c r="D19" s="174">
        <v>0.45500000000000002</v>
      </c>
      <c r="E19" s="174">
        <v>0.25600000000000001</v>
      </c>
      <c r="F19" s="175" t="str">
        <f t="shared" si="0"/>
        <v>АВВГЭнг(А)-LSLTx-0,663х16ок(N,РЕ)</v>
      </c>
      <c r="G19" s="152" t="s">
        <v>457</v>
      </c>
      <c r="H19" s="156" t="str">
        <f t="shared" si="1"/>
        <v>ВВГЭнг_А__LSLTx_1</v>
      </c>
      <c r="I19" s="15"/>
      <c r="J19" s="15"/>
      <c r="K19" s="11"/>
      <c r="L19" s="10"/>
      <c r="M19" s="7"/>
    </row>
    <row r="20" spans="1:13" ht="15.75" x14ac:dyDescent="0.25">
      <c r="A20" s="171" t="s">
        <v>458</v>
      </c>
      <c r="B20" s="172" t="s">
        <v>351</v>
      </c>
      <c r="C20" s="173">
        <v>23</v>
      </c>
      <c r="D20" s="174">
        <v>0.66400000000000003</v>
      </c>
      <c r="E20" s="174">
        <v>0.39100000000000001</v>
      </c>
      <c r="F20" s="175" t="str">
        <f t="shared" si="0"/>
        <v>АВВГЭнг(А)-LSLTx-0,663х25ок</v>
      </c>
      <c r="G20" s="152" t="s">
        <v>468</v>
      </c>
      <c r="H20" s="156" t="str">
        <f t="shared" si="1"/>
        <v>КВВГнг_А__FRLSLTx_0_66</v>
      </c>
      <c r="I20" s="15"/>
      <c r="J20" s="15"/>
      <c r="K20" s="11"/>
      <c r="L20" s="10"/>
      <c r="M20" s="7"/>
    </row>
    <row r="21" spans="1:13" ht="15.75" x14ac:dyDescent="0.25">
      <c r="A21" s="171" t="s">
        <v>458</v>
      </c>
      <c r="B21" s="172" t="s">
        <v>520</v>
      </c>
      <c r="C21" s="173">
        <v>23</v>
      </c>
      <c r="D21" s="174">
        <v>0.66400000000000003</v>
      </c>
      <c r="E21" s="174">
        <v>0.39100000000000001</v>
      </c>
      <c r="F21" s="175" t="str">
        <f t="shared" si="0"/>
        <v>АВВГЭнг(А)-LSLTx-0,663х25ок(N,РЕ)</v>
      </c>
      <c r="G21" s="152" t="s">
        <v>486</v>
      </c>
      <c r="H21" s="156" t="str">
        <f t="shared" si="1"/>
        <v>КВВГнг_А__LS_0_66</v>
      </c>
      <c r="I21" s="15"/>
      <c r="J21" s="15"/>
      <c r="K21" s="11"/>
      <c r="L21" s="10"/>
      <c r="M21" s="7"/>
    </row>
    <row r="22" spans="1:13" ht="15.75" x14ac:dyDescent="0.25">
      <c r="A22" s="171" t="s">
        <v>458</v>
      </c>
      <c r="B22" s="172" t="s">
        <v>355</v>
      </c>
      <c r="C22" s="173">
        <v>25.5</v>
      </c>
      <c r="D22" s="174">
        <v>0.85599999999999998</v>
      </c>
      <c r="E22" s="174">
        <v>0.45500000000000002</v>
      </c>
      <c r="F22" s="175" t="str">
        <f t="shared" si="0"/>
        <v>АВВГЭнг(А)-LSLTx-0,663х35oк</v>
      </c>
      <c r="G22" s="152" t="s">
        <v>484</v>
      </c>
      <c r="H22" s="156" t="str">
        <f t="shared" si="1"/>
        <v>КВВГнг_А__LSLTx_0_66</v>
      </c>
      <c r="I22" s="15"/>
      <c r="J22" s="15"/>
      <c r="K22" s="11"/>
      <c r="L22" s="10"/>
      <c r="M22" s="7"/>
    </row>
    <row r="23" spans="1:13" ht="15.75" x14ac:dyDescent="0.25">
      <c r="A23" s="171" t="s">
        <v>458</v>
      </c>
      <c r="B23" s="172" t="s">
        <v>522</v>
      </c>
      <c r="C23" s="173">
        <v>25.5</v>
      </c>
      <c r="D23" s="174">
        <v>0.85599999999999998</v>
      </c>
      <c r="E23" s="174">
        <v>0.45500000000000002</v>
      </c>
      <c r="F23" s="175" t="str">
        <f t="shared" si="0"/>
        <v>АВВГЭнг(А)-LSLTx-0,663х35oк(N,РЕ)</v>
      </c>
      <c r="G23" s="152" t="s">
        <v>483</v>
      </c>
      <c r="H23" s="156" t="str">
        <f t="shared" si="1"/>
        <v>КВВГЭнг_А__FRLSLTx_0_66</v>
      </c>
      <c r="I23" s="15"/>
      <c r="J23" s="15"/>
      <c r="K23" s="11"/>
      <c r="L23" s="10"/>
      <c r="M23" s="7"/>
    </row>
    <row r="24" spans="1:13" ht="15.75" x14ac:dyDescent="0.25">
      <c r="A24" s="171" t="s">
        <v>458</v>
      </c>
      <c r="B24" s="172" t="s">
        <v>301</v>
      </c>
      <c r="C24" s="173">
        <v>29.1</v>
      </c>
      <c r="D24" s="174">
        <v>1.1679999999999999</v>
      </c>
      <c r="E24" s="174">
        <v>0.376</v>
      </c>
      <c r="F24" s="175" t="str">
        <f t="shared" si="0"/>
        <v>АВВГЭнг(А)-LSLTx-0,663х50мк</v>
      </c>
      <c r="G24" s="152" t="s">
        <v>487</v>
      </c>
      <c r="H24" s="156" t="str">
        <f t="shared" si="1"/>
        <v>КВВГЭнг_А__LS_0_66</v>
      </c>
      <c r="I24" s="15"/>
      <c r="J24" s="15"/>
      <c r="K24" s="11"/>
      <c r="L24" s="10"/>
      <c r="M24" s="7"/>
    </row>
    <row r="25" spans="1:13" ht="15.75" x14ac:dyDescent="0.25">
      <c r="A25" s="171" t="s">
        <v>458</v>
      </c>
      <c r="B25" s="172" t="s">
        <v>374</v>
      </c>
      <c r="C25" s="173">
        <v>29.1</v>
      </c>
      <c r="D25" s="174">
        <v>1.1679999999999999</v>
      </c>
      <c r="E25" s="174">
        <v>0.376</v>
      </c>
      <c r="F25" s="175" t="str">
        <f t="shared" si="0"/>
        <v>АВВГЭнг(А)-LSLTx-0,663х50мк(N,РЕ)</v>
      </c>
      <c r="G25" s="152" t="s">
        <v>485</v>
      </c>
      <c r="H25" s="156" t="str">
        <f t="shared" si="1"/>
        <v>КВВГЭнг_А__LSLTx_0_66</v>
      </c>
      <c r="I25" s="15"/>
      <c r="J25" s="15"/>
      <c r="K25" s="11"/>
      <c r="L25" s="10"/>
      <c r="M25" s="7"/>
    </row>
    <row r="26" spans="1:13" ht="15.75" x14ac:dyDescent="0.25">
      <c r="A26" s="171" t="s">
        <v>458</v>
      </c>
      <c r="B26" s="172" t="s">
        <v>273</v>
      </c>
      <c r="C26" s="173">
        <v>13.2</v>
      </c>
      <c r="D26" s="174">
        <v>0.16400000000000001</v>
      </c>
      <c r="E26" s="174">
        <v>0.125</v>
      </c>
      <c r="F26" s="175" t="str">
        <f t="shared" si="0"/>
        <v>АВВГЭнг(А)-LSLTx-0,664х2,5ок(N)</v>
      </c>
      <c r="G26" s="152" t="s">
        <v>496</v>
      </c>
      <c r="H26" s="156" t="str">
        <f t="shared" si="1"/>
        <v>КГРУнг_А__HF_0_66</v>
      </c>
      <c r="I26" s="15"/>
      <c r="J26" s="15"/>
      <c r="K26" s="11"/>
      <c r="L26" s="10"/>
      <c r="M26" s="7"/>
    </row>
    <row r="27" spans="1:13" ht="15.75" x14ac:dyDescent="0.25">
      <c r="A27" s="171" t="s">
        <v>458</v>
      </c>
      <c r="B27" s="172" t="s">
        <v>274</v>
      </c>
      <c r="C27" s="173">
        <v>13.2</v>
      </c>
      <c r="D27" s="174">
        <v>0.16400000000000001</v>
      </c>
      <c r="E27" s="174">
        <v>0.125</v>
      </c>
      <c r="F27" s="175" t="str">
        <f t="shared" si="0"/>
        <v>АВВГЭнг(А)-LSLTx-0,664х2,5ок(РЕ)</v>
      </c>
      <c r="G27" s="161" t="s">
        <v>517</v>
      </c>
      <c r="H27" s="156" t="str">
        <f t="shared" si="1"/>
        <v>КГРУЭнг_А__HF_0_66</v>
      </c>
      <c r="I27" s="15"/>
      <c r="J27" s="15"/>
      <c r="K27" s="11"/>
      <c r="L27" s="10"/>
      <c r="M27" s="7"/>
    </row>
    <row r="28" spans="1:13" ht="15.75" x14ac:dyDescent="0.25">
      <c r="A28" s="171" t="s">
        <v>458</v>
      </c>
      <c r="B28" s="172" t="s">
        <v>277</v>
      </c>
      <c r="C28" s="173">
        <v>14.8</v>
      </c>
      <c r="D28" s="174">
        <v>0.222</v>
      </c>
      <c r="E28" s="174">
        <v>0.155</v>
      </c>
      <c r="F28" s="175" t="str">
        <f t="shared" si="0"/>
        <v>АВВГЭнг(А)-LSLTx-0,664х4ок(N)</v>
      </c>
      <c r="G28" s="152" t="s">
        <v>488</v>
      </c>
      <c r="H28" s="156" t="str">
        <f t="shared" si="1"/>
        <v>КППГнг_А__FRHF_0_66</v>
      </c>
      <c r="I28" s="15"/>
      <c r="J28" s="15"/>
      <c r="K28" s="11"/>
      <c r="L28" s="10"/>
      <c r="M28" s="7"/>
    </row>
    <row r="29" spans="1:13" ht="15.75" x14ac:dyDescent="0.25">
      <c r="A29" s="171" t="s">
        <v>458</v>
      </c>
      <c r="B29" s="172" t="s">
        <v>278</v>
      </c>
      <c r="C29" s="173">
        <v>14.8</v>
      </c>
      <c r="D29" s="174">
        <v>0.222</v>
      </c>
      <c r="E29" s="174">
        <v>0.155</v>
      </c>
      <c r="F29" s="175" t="str">
        <f t="shared" si="0"/>
        <v>АВВГЭнг(А)-LSLTx-0,664х4ок(РЕ)</v>
      </c>
      <c r="G29" s="152" t="s">
        <v>489</v>
      </c>
      <c r="H29" s="156" t="str">
        <f t="shared" si="1"/>
        <v>КППГЭнг_А__FRHF_0_66</v>
      </c>
      <c r="I29" s="15"/>
      <c r="J29" s="15"/>
      <c r="K29" s="11"/>
      <c r="L29" s="10"/>
      <c r="M29" s="7"/>
    </row>
    <row r="30" spans="1:13" ht="15.75" x14ac:dyDescent="0.25">
      <c r="A30" s="171" t="s">
        <v>458</v>
      </c>
      <c r="B30" s="172" t="s">
        <v>281</v>
      </c>
      <c r="C30" s="173">
        <v>16</v>
      </c>
      <c r="D30" s="174">
        <v>0.26900000000000002</v>
      </c>
      <c r="E30" s="174">
        <v>0.17599999999999999</v>
      </c>
      <c r="F30" s="175" t="str">
        <f t="shared" si="0"/>
        <v>АВВГЭнг(А)-LSLTx-0,664х6ок(N)</v>
      </c>
      <c r="G30" s="152" t="s">
        <v>494</v>
      </c>
      <c r="H30" s="156" t="str">
        <f t="shared" si="1"/>
        <v>КРВГнг_А__FRLS_0_66</v>
      </c>
      <c r="I30" s="15"/>
      <c r="J30" s="15"/>
      <c r="K30" s="11"/>
      <c r="L30" s="10"/>
      <c r="M30" s="7"/>
    </row>
    <row r="31" spans="1:13" ht="15.75" x14ac:dyDescent="0.25">
      <c r="A31" s="171" t="s">
        <v>458</v>
      </c>
      <c r="B31" s="172" t="s">
        <v>282</v>
      </c>
      <c r="C31" s="173">
        <v>16</v>
      </c>
      <c r="D31" s="174">
        <v>0.26900000000000002</v>
      </c>
      <c r="E31" s="174">
        <v>0.17599999999999999</v>
      </c>
      <c r="F31" s="175" t="str">
        <f t="shared" si="0"/>
        <v>АВВГЭнг(А)-LSLTx-0,664х6ок(РЕ)</v>
      </c>
      <c r="G31" s="152" t="s">
        <v>495</v>
      </c>
      <c r="H31" s="156" t="str">
        <f t="shared" si="1"/>
        <v>КРВГЭнг_А__FRLS_0_66</v>
      </c>
      <c r="I31" s="15"/>
      <c r="J31" s="15"/>
      <c r="K31" s="7"/>
      <c r="L31" s="7"/>
      <c r="M31" s="7"/>
    </row>
    <row r="32" spans="1:13" ht="15.75" x14ac:dyDescent="0.25">
      <c r="A32" s="171" t="s">
        <v>458</v>
      </c>
      <c r="B32" s="172" t="s">
        <v>285</v>
      </c>
      <c r="C32" s="173">
        <v>18.8</v>
      </c>
      <c r="D32" s="174">
        <v>0.39900000000000002</v>
      </c>
      <c r="E32" s="174">
        <v>0.23899999999999999</v>
      </c>
      <c r="F32" s="175" t="str">
        <f t="shared" si="0"/>
        <v>АВВГЭнг(А)-LSLTx-0,664х10ок(N)</v>
      </c>
      <c r="G32" s="152" t="s">
        <v>490</v>
      </c>
      <c r="H32" s="156" t="str">
        <f t="shared" si="1"/>
        <v>КРПГнг_А__FRHF_0_66</v>
      </c>
      <c r="I32" s="15"/>
      <c r="J32" s="5"/>
      <c r="K32" s="7"/>
      <c r="L32" s="9"/>
      <c r="M32" s="7"/>
    </row>
    <row r="33" spans="1:13" ht="15.75" x14ac:dyDescent="0.25">
      <c r="A33" s="171" t="s">
        <v>458</v>
      </c>
      <c r="B33" s="172" t="s">
        <v>286</v>
      </c>
      <c r="C33" s="173">
        <v>18.8</v>
      </c>
      <c r="D33" s="174">
        <v>0.39900000000000002</v>
      </c>
      <c r="E33" s="174">
        <v>0.23899999999999999</v>
      </c>
      <c r="F33" s="175" t="str">
        <f t="shared" si="0"/>
        <v>АВВГЭнг(А)-LSLTx-0,664х10ок(РЕ)</v>
      </c>
      <c r="G33" s="152" t="s">
        <v>493</v>
      </c>
      <c r="H33" s="156" t="str">
        <f t="shared" si="1"/>
        <v>КРПГЭнг_А__FRHF_0_66</v>
      </c>
      <c r="I33" s="15"/>
      <c r="J33" s="5"/>
      <c r="K33" s="7"/>
      <c r="L33" s="9"/>
      <c r="M33" s="7"/>
    </row>
    <row r="34" spans="1:13" ht="15.75" x14ac:dyDescent="0.25">
      <c r="A34" s="171" t="s">
        <v>458</v>
      </c>
      <c r="B34" s="172" t="s">
        <v>350</v>
      </c>
      <c r="C34" s="173">
        <v>21.3</v>
      </c>
      <c r="D34" s="174">
        <v>0.54600000000000004</v>
      </c>
      <c r="E34" s="174">
        <v>0.28599999999999998</v>
      </c>
      <c r="F34" s="175" t="str">
        <f t="shared" si="0"/>
        <v>АВВГЭнг(А)-LSLTx-0,664х16ок(N)</v>
      </c>
      <c r="G34" s="152" t="s">
        <v>428</v>
      </c>
      <c r="H34" s="156" t="str">
        <f t="shared" si="1"/>
        <v>ПвВнг_А__FRLS_1</v>
      </c>
      <c r="I34" s="15"/>
      <c r="J34" s="5"/>
      <c r="K34" s="7"/>
      <c r="L34" s="9"/>
      <c r="M34" s="7"/>
    </row>
    <row r="35" spans="1:13" ht="15.75" x14ac:dyDescent="0.25">
      <c r="A35" s="171" t="s">
        <v>458</v>
      </c>
      <c r="B35" s="172" t="s">
        <v>349</v>
      </c>
      <c r="C35" s="173">
        <v>21.3</v>
      </c>
      <c r="D35" s="174">
        <v>0.54600000000000004</v>
      </c>
      <c r="E35" s="174">
        <v>0.28599999999999998</v>
      </c>
      <c r="F35" s="175" t="str">
        <f t="shared" si="0"/>
        <v>АВВГЭнг(А)-LSLTx-0,664х16ок(РЕ)</v>
      </c>
      <c r="G35" s="152" t="s">
        <v>426</v>
      </c>
      <c r="H35" s="156" t="str">
        <f t="shared" si="1"/>
        <v>ПвПГнг_А__FRHF_1</v>
      </c>
      <c r="I35" s="15"/>
      <c r="J35" s="5"/>
      <c r="K35" s="7"/>
      <c r="L35" s="9"/>
      <c r="M35" s="7"/>
    </row>
    <row r="36" spans="1:13" ht="15.75" x14ac:dyDescent="0.25">
      <c r="A36" s="171" t="s">
        <v>458</v>
      </c>
      <c r="B36" s="172" t="s">
        <v>353</v>
      </c>
      <c r="C36" s="173">
        <v>25.4</v>
      </c>
      <c r="D36" s="174">
        <v>0.83399999999999996</v>
      </c>
      <c r="E36" s="174">
        <v>0.439</v>
      </c>
      <c r="F36" s="175" t="str">
        <f t="shared" si="0"/>
        <v>АВВГЭнг(А)-LSLTx-0,664х25ок(N)</v>
      </c>
      <c r="G36" s="152" t="s">
        <v>425</v>
      </c>
      <c r="H36" s="156" t="str">
        <f t="shared" si="1"/>
        <v>ПвПГЭнг_А__FRHF_1</v>
      </c>
      <c r="I36" s="15"/>
      <c r="J36" s="5"/>
      <c r="K36" s="7"/>
      <c r="L36" s="9"/>
      <c r="M36" s="9"/>
    </row>
    <row r="37" spans="1:13" ht="15.75" x14ac:dyDescent="0.25">
      <c r="A37" s="171" t="s">
        <v>458</v>
      </c>
      <c r="B37" s="172" t="s">
        <v>352</v>
      </c>
      <c r="C37" s="173">
        <v>25.4</v>
      </c>
      <c r="D37" s="174">
        <v>0.83399999999999996</v>
      </c>
      <c r="E37" s="174">
        <v>0.439</v>
      </c>
      <c r="F37" s="175" t="str">
        <f t="shared" si="0"/>
        <v>АВВГЭнг(А)-LSLTx-0,664х25ок(РЕ)</v>
      </c>
      <c r="G37" s="153" t="s">
        <v>186</v>
      </c>
      <c r="H37" s="157" t="str">
        <f t="shared" si="1"/>
        <v>ППГнг_А__FRHF_0_66</v>
      </c>
      <c r="I37" s="15"/>
      <c r="J37" s="5"/>
      <c r="K37" s="7"/>
      <c r="L37" s="9"/>
      <c r="M37" s="9"/>
    </row>
    <row r="38" spans="1:13" ht="15.75" x14ac:dyDescent="0.25">
      <c r="A38" s="171" t="s">
        <v>458</v>
      </c>
      <c r="B38" s="172" t="s">
        <v>357</v>
      </c>
      <c r="C38" s="173">
        <v>27.8</v>
      </c>
      <c r="D38" s="174">
        <v>1.0329999999999999</v>
      </c>
      <c r="E38" s="174">
        <v>0.51</v>
      </c>
      <c r="F38" s="175" t="str">
        <f t="shared" si="0"/>
        <v>АВВГЭнг(А)-LSLTx-0,664х35oк(N)</v>
      </c>
      <c r="G38" s="152" t="s">
        <v>187</v>
      </c>
      <c r="H38" s="156" t="str">
        <f t="shared" si="1"/>
        <v>ППГнг_А__FRHF_1</v>
      </c>
      <c r="I38" s="15"/>
      <c r="J38" s="5"/>
      <c r="K38" s="7"/>
      <c r="L38" s="9"/>
      <c r="M38" s="9"/>
    </row>
    <row r="39" spans="1:13" ht="15.75" x14ac:dyDescent="0.25">
      <c r="A39" s="171" t="s">
        <v>458</v>
      </c>
      <c r="B39" s="176" t="s">
        <v>356</v>
      </c>
      <c r="C39" s="173">
        <v>27.8</v>
      </c>
      <c r="D39" s="174">
        <v>1.0329999999999999</v>
      </c>
      <c r="E39" s="174">
        <v>0.51</v>
      </c>
      <c r="F39" s="175" t="str">
        <f t="shared" si="0"/>
        <v>АВВГЭнг(А)-LSLTx-0,664х35oк(РЕ)</v>
      </c>
      <c r="G39" s="153" t="s">
        <v>184</v>
      </c>
      <c r="H39" s="157" t="str">
        <f t="shared" si="1"/>
        <v>ППГнг_А__HF_0_66</v>
      </c>
      <c r="I39" s="15"/>
      <c r="J39" s="5"/>
      <c r="K39" s="7"/>
      <c r="L39" s="9"/>
      <c r="M39" s="9"/>
    </row>
    <row r="40" spans="1:13" ht="15.75" x14ac:dyDescent="0.25">
      <c r="A40" s="171" t="s">
        <v>458</v>
      </c>
      <c r="B40" s="176" t="s">
        <v>302</v>
      </c>
      <c r="C40" s="173">
        <v>32.299999999999997</v>
      </c>
      <c r="D40" s="174">
        <v>1.4510000000000001</v>
      </c>
      <c r="E40" s="174">
        <v>0.44600000000000001</v>
      </c>
      <c r="F40" s="175" t="str">
        <f t="shared" si="0"/>
        <v>АВВГЭнг(А)-LSLTx-0,664х50мк(N)</v>
      </c>
      <c r="G40" s="153" t="s">
        <v>185</v>
      </c>
      <c r="H40" s="157" t="str">
        <f t="shared" si="1"/>
        <v>ППГнг_А__HF_1</v>
      </c>
      <c r="I40" s="15"/>
      <c r="J40" s="5"/>
      <c r="K40" s="7"/>
      <c r="L40" s="9"/>
      <c r="M40" s="9"/>
    </row>
    <row r="41" spans="1:13" ht="15.75" x14ac:dyDescent="0.25">
      <c r="A41" s="171" t="s">
        <v>458</v>
      </c>
      <c r="B41" s="176" t="s">
        <v>303</v>
      </c>
      <c r="C41" s="173">
        <v>32.299999999999997</v>
      </c>
      <c r="D41" s="174">
        <v>1.4510000000000001</v>
      </c>
      <c r="E41" s="174">
        <v>0.44600000000000001</v>
      </c>
      <c r="F41" s="175" t="str">
        <f t="shared" si="0"/>
        <v>АВВГЭнг(А)-LSLTx-0,664х50мк(РЕ)</v>
      </c>
      <c r="G41" s="152" t="s">
        <v>424</v>
      </c>
      <c r="H41" s="156" t="str">
        <f t="shared" si="1"/>
        <v>ППГЭнг_А__FRHF_0_66</v>
      </c>
      <c r="I41" s="15"/>
      <c r="J41" s="5"/>
      <c r="K41" s="7"/>
      <c r="L41" s="9"/>
      <c r="M41" s="9"/>
    </row>
    <row r="42" spans="1:13" ht="15.75" x14ac:dyDescent="0.25">
      <c r="A42" s="171" t="s">
        <v>458</v>
      </c>
      <c r="B42" s="176" t="s">
        <v>361</v>
      </c>
      <c r="C42" s="173">
        <v>14.1</v>
      </c>
      <c r="D42" s="174">
        <v>0.189</v>
      </c>
      <c r="E42" s="174">
        <v>0.13400000000000001</v>
      </c>
      <c r="F42" s="175" t="str">
        <f t="shared" si="0"/>
        <v>АВВГЭнг(А)-LSLTx-0,665х2,5ок(N,РЕ)</v>
      </c>
      <c r="G42" s="152" t="s">
        <v>423</v>
      </c>
      <c r="H42" s="156" t="str">
        <f t="shared" si="1"/>
        <v>ППГЭнг_А__FRHF_1</v>
      </c>
      <c r="I42" s="15"/>
      <c r="J42" s="5"/>
      <c r="K42" s="7"/>
      <c r="L42" s="9"/>
      <c r="M42" s="9"/>
    </row>
    <row r="43" spans="1:13" ht="15.75" x14ac:dyDescent="0.25">
      <c r="A43" s="171" t="s">
        <v>458</v>
      </c>
      <c r="B43" s="176" t="s">
        <v>363</v>
      </c>
      <c r="C43" s="173">
        <v>15.9</v>
      </c>
      <c r="D43" s="174">
        <v>0.25800000000000001</v>
      </c>
      <c r="E43" s="174">
        <v>0.16600000000000001</v>
      </c>
      <c r="F43" s="175" t="str">
        <f t="shared" si="0"/>
        <v>АВВГЭнг(А)-LSLTx-0,665х4ок(N,РЕ)</v>
      </c>
      <c r="G43" s="153" t="s">
        <v>130</v>
      </c>
      <c r="H43" s="157" t="str">
        <f t="shared" si="1"/>
        <v>ПуГВ</v>
      </c>
      <c r="I43" s="15"/>
      <c r="J43" s="5"/>
      <c r="K43" s="7"/>
      <c r="L43" s="9"/>
      <c r="M43" s="9"/>
    </row>
    <row r="44" spans="1:13" ht="15.75" x14ac:dyDescent="0.25">
      <c r="A44" s="171" t="s">
        <v>458</v>
      </c>
      <c r="B44" s="176" t="s">
        <v>365</v>
      </c>
      <c r="C44" s="173">
        <v>17.2</v>
      </c>
      <c r="D44" s="174">
        <v>0.317</v>
      </c>
      <c r="E44" s="174">
        <v>0.188</v>
      </c>
      <c r="F44" s="175" t="str">
        <f t="shared" si="0"/>
        <v>АВВГЭнг(А)-LSLTx-0,665х6ок(N,РЕ)</v>
      </c>
      <c r="G44" s="152" t="s">
        <v>465</v>
      </c>
      <c r="H44" s="156" t="str">
        <f t="shared" si="1"/>
        <v>РВГнг_А__FRLS_1</v>
      </c>
      <c r="I44" s="15"/>
      <c r="J44" s="5"/>
      <c r="K44" s="7"/>
      <c r="L44" s="9"/>
      <c r="M44" s="9"/>
    </row>
    <row r="45" spans="1:13" ht="15.75" x14ac:dyDescent="0.25">
      <c r="A45" s="171" t="s">
        <v>458</v>
      </c>
      <c r="B45" s="176" t="s">
        <v>367</v>
      </c>
      <c r="C45" s="173">
        <v>20.399999999999999</v>
      </c>
      <c r="D45" s="174">
        <v>0.47299999999999998</v>
      </c>
      <c r="E45" s="174">
        <v>0.254</v>
      </c>
      <c r="F45" s="175" t="str">
        <f t="shared" si="0"/>
        <v>АВВГЭнг(А)-LSLTx-0,665х10ок(N,РЕ)</v>
      </c>
      <c r="G45" s="152" t="s">
        <v>467</v>
      </c>
      <c r="H45" s="156" t="str">
        <f t="shared" si="1"/>
        <v>РВГЭнг_А__FRLS_1</v>
      </c>
      <c r="I45" s="15"/>
      <c r="J45" s="5"/>
      <c r="K45" s="7"/>
      <c r="L45" s="9"/>
      <c r="M45" s="9"/>
    </row>
    <row r="46" spans="1:13" ht="15.75" x14ac:dyDescent="0.25">
      <c r="A46" s="171" t="s">
        <v>458</v>
      </c>
      <c r="B46" s="176" t="s">
        <v>519</v>
      </c>
      <c r="C46" s="173">
        <v>23.2</v>
      </c>
      <c r="D46" s="174">
        <v>0.64800000000000002</v>
      </c>
      <c r="E46" s="174">
        <v>0.30199999999999999</v>
      </c>
      <c r="F46" s="175" t="str">
        <f t="shared" si="0"/>
        <v>АВВГЭнг(А)-LSLTx-0,665х16ок(N,РЕ)</v>
      </c>
      <c r="G46" s="152" t="s">
        <v>464</v>
      </c>
      <c r="H46" s="156" t="str">
        <f t="shared" si="1"/>
        <v>РПГнг_А__FRHF_1</v>
      </c>
      <c r="I46" s="15"/>
      <c r="J46" s="5"/>
      <c r="K46" s="7"/>
      <c r="L46" s="9"/>
      <c r="M46" s="9"/>
    </row>
    <row r="47" spans="1:13" ht="16.5" thickBot="1" x14ac:dyDescent="0.3">
      <c r="A47" s="171" t="s">
        <v>458</v>
      </c>
      <c r="B47" s="176" t="s">
        <v>521</v>
      </c>
      <c r="C47" s="173">
        <v>27.8</v>
      </c>
      <c r="D47" s="174">
        <v>0.99199999999999999</v>
      </c>
      <c r="E47" s="174">
        <v>0.45900000000000002</v>
      </c>
      <c r="F47" s="175" t="str">
        <f t="shared" si="0"/>
        <v>АВВГЭнг(А)-LSLTx-0,665х25oк(N,РЕ)</v>
      </c>
      <c r="G47" s="162" t="s">
        <v>466</v>
      </c>
      <c r="H47" s="158" t="str">
        <f t="shared" si="1"/>
        <v>РПГЭнг_А__FRHF_1</v>
      </c>
      <c r="I47" s="15"/>
      <c r="J47" s="5"/>
      <c r="K47" s="7"/>
      <c r="L47" s="9"/>
      <c r="M47" s="9"/>
    </row>
    <row r="48" spans="1:13" ht="16.5" thickBot="1" x14ac:dyDescent="0.3">
      <c r="A48" s="171" t="s">
        <v>458</v>
      </c>
      <c r="B48" s="176" t="s">
        <v>523</v>
      </c>
      <c r="C48" s="173">
        <v>30.4</v>
      </c>
      <c r="D48" s="174">
        <v>1.2310000000000001</v>
      </c>
      <c r="E48" s="174">
        <v>0.55000000000000004</v>
      </c>
      <c r="F48" s="175" t="str">
        <f t="shared" si="0"/>
        <v>АВВГЭнг(А)-LSLTx-0,665х35oк(N,РЕ)</v>
      </c>
      <c r="G48" s="408" t="s">
        <v>669</v>
      </c>
      <c r="H48" s="158" t="str">
        <f t="shared" si="1"/>
        <v>НВПпнг_С__LS</v>
      </c>
      <c r="I48" s="15"/>
      <c r="J48" s="5"/>
      <c r="K48" s="7"/>
      <c r="L48" s="9"/>
      <c r="M48" s="9"/>
    </row>
    <row r="49" spans="1:13" ht="16.5" thickBot="1" x14ac:dyDescent="0.3">
      <c r="A49" s="177" t="s">
        <v>458</v>
      </c>
      <c r="B49" s="178" t="s">
        <v>375</v>
      </c>
      <c r="C49" s="179">
        <v>35.799999999999997</v>
      </c>
      <c r="D49" s="180">
        <v>1.734</v>
      </c>
      <c r="E49" s="180">
        <v>0.53900000000000003</v>
      </c>
      <c r="F49" s="181" t="str">
        <f t="shared" si="0"/>
        <v>АВВГЭнг(А)-LSLTx-0,665х50мк(N,РЕ)</v>
      </c>
      <c r="G49" s="408" t="s">
        <v>676</v>
      </c>
      <c r="H49" s="158" t="str">
        <f t="shared" si="1"/>
        <v>НВПЭнг_С__LS</v>
      </c>
      <c r="I49" s="15"/>
      <c r="J49" s="5"/>
      <c r="K49" s="7"/>
      <c r="L49" s="9"/>
      <c r="M49" s="9"/>
    </row>
    <row r="50" spans="1:13" ht="15.75" x14ac:dyDescent="0.25">
      <c r="A50" s="166" t="s">
        <v>459</v>
      </c>
      <c r="B50" s="182" t="s">
        <v>271</v>
      </c>
      <c r="C50" s="168">
        <v>12.7</v>
      </c>
      <c r="D50" s="169">
        <v>0.15</v>
      </c>
      <c r="E50" s="169">
        <v>0.124</v>
      </c>
      <c r="F50" s="170" t="str">
        <f t="shared" si="0"/>
        <v>АВВГЭнг(А)-LSLTx-12х2,5ок(N)</v>
      </c>
      <c r="G50" s="13"/>
      <c r="H50" s="14"/>
      <c r="I50" s="15"/>
      <c r="J50" s="5"/>
      <c r="K50" s="7"/>
      <c r="L50" s="9"/>
      <c r="M50" s="9"/>
    </row>
    <row r="51" spans="1:13" ht="15.75" x14ac:dyDescent="0.25">
      <c r="A51" s="171" t="s">
        <v>459</v>
      </c>
      <c r="B51" s="176" t="s">
        <v>275</v>
      </c>
      <c r="C51" s="173">
        <v>14.5</v>
      </c>
      <c r="D51" s="174">
        <v>0.21</v>
      </c>
      <c r="E51" s="174">
        <v>0.159</v>
      </c>
      <c r="F51" s="175" t="str">
        <f t="shared" si="0"/>
        <v>АВВГЭнг(А)-LSLTx-12х4ок(N)</v>
      </c>
      <c r="G51" s="13"/>
      <c r="H51" s="14"/>
      <c r="I51" s="15"/>
      <c r="J51" s="5"/>
      <c r="K51" s="7"/>
      <c r="L51" s="7"/>
      <c r="M51" s="7"/>
    </row>
    <row r="52" spans="1:13" ht="15.75" x14ac:dyDescent="0.25">
      <c r="A52" s="171" t="s">
        <v>459</v>
      </c>
      <c r="B52" s="176" t="s">
        <v>279</v>
      </c>
      <c r="C52" s="173">
        <v>15.4</v>
      </c>
      <c r="D52" s="174">
        <v>0.247</v>
      </c>
      <c r="E52" s="174">
        <v>0.17899999999999999</v>
      </c>
      <c r="F52" s="175" t="str">
        <f t="shared" si="0"/>
        <v>АВВГЭнг(А)-LSLTx-12х6ок(N)</v>
      </c>
      <c r="G52" s="13"/>
      <c r="H52" s="14"/>
      <c r="I52" s="15"/>
      <c r="J52" s="5"/>
      <c r="K52" s="7"/>
      <c r="L52" s="7"/>
      <c r="M52" s="7"/>
    </row>
    <row r="53" spans="1:13" ht="15.75" x14ac:dyDescent="0.25">
      <c r="A53" s="171" t="s">
        <v>459</v>
      </c>
      <c r="B53" s="176" t="s">
        <v>283</v>
      </c>
      <c r="C53" s="173">
        <v>17</v>
      </c>
      <c r="D53" s="174">
        <v>0.316</v>
      </c>
      <c r="E53" s="174">
        <v>0.214</v>
      </c>
      <c r="F53" s="175" t="str">
        <f t="shared" si="0"/>
        <v>АВВГЭнг(А)-LSLTx-12х10ок(N)</v>
      </c>
      <c r="G53" s="13"/>
      <c r="H53" s="14"/>
      <c r="I53" s="15"/>
      <c r="J53" s="5"/>
      <c r="K53" s="7"/>
      <c r="L53" s="7"/>
      <c r="M53" s="7"/>
    </row>
    <row r="54" spans="1:13" ht="15.75" x14ac:dyDescent="0.25">
      <c r="A54" s="171" t="s">
        <v>459</v>
      </c>
      <c r="B54" s="176" t="s">
        <v>345</v>
      </c>
      <c r="C54" s="173">
        <v>19.100000000000001</v>
      </c>
      <c r="D54" s="174">
        <v>0.42299999999999999</v>
      </c>
      <c r="E54" s="174">
        <v>0.25700000000000001</v>
      </c>
      <c r="F54" s="175" t="str">
        <f t="shared" si="0"/>
        <v>АВВГЭнг(А)-LSLTx-12х16ок(N)</v>
      </c>
      <c r="G54" s="13"/>
      <c r="H54" s="14"/>
      <c r="I54" s="15"/>
      <c r="J54" s="5"/>
      <c r="K54" s="7"/>
      <c r="L54" s="7"/>
      <c r="M54" s="7"/>
    </row>
    <row r="55" spans="1:13" x14ac:dyDescent="0.25">
      <c r="A55" s="171" t="s">
        <v>459</v>
      </c>
      <c r="B55" s="176" t="s">
        <v>346</v>
      </c>
      <c r="C55" s="173">
        <v>22.2</v>
      </c>
      <c r="D55" s="174">
        <v>0.60799999999999998</v>
      </c>
      <c r="E55" s="174">
        <v>0.38300000000000001</v>
      </c>
      <c r="F55" s="175" t="str">
        <f t="shared" si="0"/>
        <v>АВВГЭнг(А)-LSLTx-12х25ок(N)</v>
      </c>
      <c r="G55" s="13"/>
      <c r="H55" s="14"/>
      <c r="I55" s="5"/>
      <c r="J55" s="5"/>
      <c r="K55" s="7"/>
      <c r="L55" s="7"/>
      <c r="M55" s="7"/>
    </row>
    <row r="56" spans="1:13" x14ac:dyDescent="0.25">
      <c r="A56" s="171" t="s">
        <v>459</v>
      </c>
      <c r="B56" s="176" t="s">
        <v>354</v>
      </c>
      <c r="C56" s="173">
        <v>24.5</v>
      </c>
      <c r="D56" s="174">
        <v>0.78</v>
      </c>
      <c r="E56" s="174">
        <v>0.45800000000000002</v>
      </c>
      <c r="F56" s="175" t="str">
        <f t="shared" si="0"/>
        <v>АВВГЭнг(А)-LSLTx-12х35oк(N)</v>
      </c>
      <c r="G56" s="13"/>
      <c r="H56" s="14"/>
      <c r="I56" s="5"/>
      <c r="J56" s="5"/>
      <c r="K56" s="7"/>
      <c r="L56" s="7"/>
      <c r="M56" s="7"/>
    </row>
    <row r="57" spans="1:13" x14ac:dyDescent="0.25">
      <c r="A57" s="171" t="s">
        <v>459</v>
      </c>
      <c r="B57" s="176" t="s">
        <v>300</v>
      </c>
      <c r="C57" s="173">
        <v>27.9</v>
      </c>
      <c r="D57" s="174">
        <v>1.0529999999999999</v>
      </c>
      <c r="E57" s="174">
        <v>0.28399999999999997</v>
      </c>
      <c r="F57" s="175" t="str">
        <f t="shared" si="0"/>
        <v>АВВГЭнг(А)-LSLTx-12х50мк(N)</v>
      </c>
      <c r="G57" s="13"/>
      <c r="H57" s="14"/>
      <c r="I57" s="5"/>
      <c r="J57" s="5"/>
      <c r="K57" s="7"/>
      <c r="L57" s="7"/>
      <c r="M57" s="7"/>
    </row>
    <row r="58" spans="1:13" x14ac:dyDescent="0.25">
      <c r="A58" s="171" t="s">
        <v>459</v>
      </c>
      <c r="B58" s="176" t="s">
        <v>313</v>
      </c>
      <c r="C58" s="173">
        <v>30.9</v>
      </c>
      <c r="D58" s="174">
        <v>1.3360000000000001</v>
      </c>
      <c r="E58" s="174">
        <v>0.32</v>
      </c>
      <c r="F58" s="175" t="str">
        <f t="shared" si="0"/>
        <v>АВВГЭнг(А)-LSLTx-12х70мк(N)</v>
      </c>
      <c r="G58" s="13"/>
      <c r="H58" s="14"/>
      <c r="I58" s="5"/>
      <c r="J58" s="5"/>
      <c r="K58" s="7"/>
      <c r="L58" s="7"/>
      <c r="M58" s="7"/>
    </row>
    <row r="59" spans="1:13" x14ac:dyDescent="0.25">
      <c r="A59" s="171" t="s">
        <v>459</v>
      </c>
      <c r="B59" s="176" t="s">
        <v>319</v>
      </c>
      <c r="C59" s="173">
        <v>36.299999999999997</v>
      </c>
      <c r="D59" s="174">
        <v>1.839</v>
      </c>
      <c r="E59" s="174">
        <v>0.38300000000000001</v>
      </c>
      <c r="F59" s="175" t="str">
        <f t="shared" si="0"/>
        <v>АВВГЭнг(А)-LSLTx-12х95мк(N)</v>
      </c>
      <c r="G59" s="13"/>
      <c r="H59" s="14"/>
      <c r="I59" s="5"/>
      <c r="J59" s="5"/>
      <c r="K59" s="7"/>
      <c r="L59" s="7"/>
      <c r="M59" s="7"/>
    </row>
    <row r="60" spans="1:13" x14ac:dyDescent="0.25">
      <c r="A60" s="171" t="s">
        <v>459</v>
      </c>
      <c r="B60" s="176" t="s">
        <v>324</v>
      </c>
      <c r="C60" s="173">
        <v>39.299999999999997</v>
      </c>
      <c r="D60" s="174">
        <v>2.1930000000000001</v>
      </c>
      <c r="E60" s="174">
        <v>0.42</v>
      </c>
      <c r="F60" s="175" t="str">
        <f t="shared" si="0"/>
        <v>АВВГЭнг(А)-LSLTx-12х120мк(N)</v>
      </c>
      <c r="G60" s="13"/>
      <c r="H60" s="14"/>
      <c r="I60" s="5"/>
      <c r="J60" s="5"/>
      <c r="K60" s="7"/>
      <c r="L60" s="7"/>
      <c r="M60" s="7"/>
    </row>
    <row r="61" spans="1:13" x14ac:dyDescent="0.25">
      <c r="A61" s="171" t="s">
        <v>459</v>
      </c>
      <c r="B61" s="176" t="s">
        <v>329</v>
      </c>
      <c r="C61" s="173">
        <v>44.1</v>
      </c>
      <c r="D61" s="174">
        <v>2.7829999999999999</v>
      </c>
      <c r="E61" s="174">
        <v>0.51300000000000001</v>
      </c>
      <c r="F61" s="175" t="str">
        <f t="shared" si="0"/>
        <v>АВВГЭнг(А)-LSLTx-12х150мк(N)</v>
      </c>
      <c r="G61" s="13"/>
      <c r="H61" s="14"/>
      <c r="I61" s="5"/>
      <c r="J61" s="5"/>
      <c r="K61" s="7"/>
      <c r="L61" s="7"/>
      <c r="M61" s="7"/>
    </row>
    <row r="62" spans="1:13" x14ac:dyDescent="0.25">
      <c r="A62" s="171" t="s">
        <v>459</v>
      </c>
      <c r="B62" s="176" t="s">
        <v>334</v>
      </c>
      <c r="C62" s="173">
        <v>48.5</v>
      </c>
      <c r="D62" s="174">
        <v>3.3769999999999998</v>
      </c>
      <c r="E62" s="174">
        <v>0.61399999999999999</v>
      </c>
      <c r="F62" s="175" t="str">
        <f t="shared" si="0"/>
        <v>АВВГЭнг(А)-LSLTx-12х185мк(N)</v>
      </c>
      <c r="G62" s="13"/>
      <c r="H62" s="14"/>
      <c r="I62" s="5"/>
      <c r="J62" s="5"/>
      <c r="K62" s="7"/>
      <c r="L62" s="7"/>
      <c r="M62" s="7"/>
    </row>
    <row r="63" spans="1:13" x14ac:dyDescent="0.25">
      <c r="A63" s="171" t="s">
        <v>459</v>
      </c>
      <c r="B63" s="176" t="s">
        <v>340</v>
      </c>
      <c r="C63" s="173">
        <v>55.1</v>
      </c>
      <c r="D63" s="174">
        <v>4.3630000000000004</v>
      </c>
      <c r="E63" s="174">
        <v>0.71899999999999997</v>
      </c>
      <c r="F63" s="175" t="str">
        <f t="shared" si="0"/>
        <v>АВВГЭнг(А)-LSLTx-12х240мк(N)</v>
      </c>
      <c r="G63" s="13"/>
      <c r="H63" s="14"/>
      <c r="I63" s="5"/>
      <c r="J63" s="5"/>
      <c r="K63" s="7"/>
      <c r="L63" s="7"/>
      <c r="M63" s="7"/>
    </row>
    <row r="64" spans="1:13" x14ac:dyDescent="0.25">
      <c r="A64" s="171" t="s">
        <v>459</v>
      </c>
      <c r="B64" s="176" t="s">
        <v>272</v>
      </c>
      <c r="C64" s="173">
        <v>13.3</v>
      </c>
      <c r="D64" s="174">
        <v>0.16500000000000001</v>
      </c>
      <c r="E64" s="174">
        <v>0.13100000000000001</v>
      </c>
      <c r="F64" s="175" t="str">
        <f t="shared" si="0"/>
        <v>АВВГЭнг(А)-LSLTx-13х2,5ок</v>
      </c>
      <c r="G64" s="13"/>
      <c r="H64" s="14"/>
      <c r="I64" s="5"/>
      <c r="J64" s="5"/>
      <c r="K64" s="7"/>
      <c r="L64" s="7"/>
      <c r="M64" s="7"/>
    </row>
    <row r="65" spans="1:13" x14ac:dyDescent="0.25">
      <c r="A65" s="171" t="s">
        <v>459</v>
      </c>
      <c r="B65" s="176" t="s">
        <v>360</v>
      </c>
      <c r="C65" s="173">
        <v>13.3</v>
      </c>
      <c r="D65" s="174">
        <v>0.16500000000000001</v>
      </c>
      <c r="E65" s="174">
        <v>0.13100000000000001</v>
      </c>
      <c r="F65" s="175" t="str">
        <f t="shared" si="0"/>
        <v>АВВГЭнг(А)-LSLTx-13х2,5ок(N,РЕ)</v>
      </c>
      <c r="G65" s="13"/>
      <c r="H65" s="14"/>
      <c r="I65" s="5"/>
      <c r="J65" s="5"/>
      <c r="K65" s="7"/>
      <c r="L65" s="7"/>
      <c r="M65" s="7"/>
    </row>
    <row r="66" spans="1:13" x14ac:dyDescent="0.25">
      <c r="A66" s="171" t="s">
        <v>459</v>
      </c>
      <c r="B66" s="176" t="s">
        <v>276</v>
      </c>
      <c r="C66" s="173">
        <v>15.2</v>
      </c>
      <c r="D66" s="174">
        <v>0.23200000000000001</v>
      </c>
      <c r="E66" s="174">
        <v>0.17</v>
      </c>
      <c r="F66" s="175" t="str">
        <f t="shared" ref="F66:F129" si="2">A66&amp;B66</f>
        <v>АВВГЭнг(А)-LSLTx-13х4ок</v>
      </c>
      <c r="G66" s="13"/>
      <c r="H66" s="14"/>
      <c r="I66" s="5"/>
      <c r="J66" s="5"/>
      <c r="K66" s="7"/>
      <c r="L66" s="7"/>
      <c r="M66" s="7"/>
    </row>
    <row r="67" spans="1:13" x14ac:dyDescent="0.25">
      <c r="A67" s="171" t="s">
        <v>459</v>
      </c>
      <c r="B67" s="176" t="s">
        <v>362</v>
      </c>
      <c r="C67" s="173">
        <v>15.2</v>
      </c>
      <c r="D67" s="174">
        <v>0.23200000000000001</v>
      </c>
      <c r="E67" s="174">
        <v>0.17</v>
      </c>
      <c r="F67" s="175" t="str">
        <f t="shared" si="2"/>
        <v>АВВГЭнг(А)-LSLTx-13х4ок(N,РЕ)</v>
      </c>
      <c r="G67" s="13"/>
      <c r="H67" s="14"/>
      <c r="I67" s="5"/>
      <c r="J67" s="5"/>
      <c r="K67" s="7"/>
      <c r="L67" s="7"/>
      <c r="M67" s="7"/>
    </row>
    <row r="68" spans="1:13" x14ac:dyDescent="0.25">
      <c r="A68" s="171" t="s">
        <v>459</v>
      </c>
      <c r="B68" s="176" t="s">
        <v>280</v>
      </c>
      <c r="C68" s="173">
        <v>16.2</v>
      </c>
      <c r="D68" s="174">
        <v>0.27500000000000002</v>
      </c>
      <c r="E68" s="174">
        <v>0.191</v>
      </c>
      <c r="F68" s="175" t="str">
        <f t="shared" si="2"/>
        <v>АВВГЭнг(А)-LSLTx-13х6ок</v>
      </c>
      <c r="G68" s="13"/>
      <c r="H68" s="14"/>
      <c r="I68" s="5"/>
      <c r="J68" s="5"/>
      <c r="K68" s="7"/>
      <c r="L68" s="7"/>
      <c r="M68" s="7"/>
    </row>
    <row r="69" spans="1:13" x14ac:dyDescent="0.25">
      <c r="A69" s="171" t="s">
        <v>459</v>
      </c>
      <c r="B69" s="176" t="s">
        <v>364</v>
      </c>
      <c r="C69" s="173">
        <v>16.2</v>
      </c>
      <c r="D69" s="174">
        <v>0.27500000000000002</v>
      </c>
      <c r="E69" s="174">
        <v>0.191</v>
      </c>
      <c r="F69" s="175" t="str">
        <f t="shared" si="2"/>
        <v>АВВГЭнг(А)-LSLTx-13х6ок(N,РЕ)</v>
      </c>
      <c r="G69" s="13"/>
      <c r="H69" s="14"/>
      <c r="I69" s="5"/>
      <c r="J69" s="5"/>
      <c r="K69" s="7"/>
      <c r="L69" s="7"/>
      <c r="M69" s="7"/>
    </row>
    <row r="70" spans="1:13" x14ac:dyDescent="0.25">
      <c r="A70" s="171" t="s">
        <v>459</v>
      </c>
      <c r="B70" s="176" t="s">
        <v>284</v>
      </c>
      <c r="C70" s="173">
        <v>17.8</v>
      </c>
      <c r="D70" s="174">
        <v>0.35399999999999998</v>
      </c>
      <c r="E70" s="174">
        <v>0.22600000000000001</v>
      </c>
      <c r="F70" s="175" t="str">
        <f t="shared" si="2"/>
        <v>АВВГЭнг(А)-LSLTx-13х10ок</v>
      </c>
      <c r="G70" s="13"/>
      <c r="H70" s="14"/>
      <c r="I70" s="5"/>
      <c r="J70" s="5"/>
      <c r="K70" s="7"/>
      <c r="L70" s="7"/>
      <c r="M70" s="7"/>
    </row>
    <row r="71" spans="1:13" x14ac:dyDescent="0.25">
      <c r="A71" s="171" t="s">
        <v>459</v>
      </c>
      <c r="B71" s="176" t="s">
        <v>366</v>
      </c>
      <c r="C71" s="173">
        <v>17.8</v>
      </c>
      <c r="D71" s="174">
        <v>0.35399999999999998</v>
      </c>
      <c r="E71" s="174">
        <v>0.22600000000000001</v>
      </c>
      <c r="F71" s="175" t="str">
        <f t="shared" si="2"/>
        <v>АВВГЭнг(А)-LSLTx-13х10ок(N,РЕ)</v>
      </c>
      <c r="G71" s="13"/>
      <c r="H71" s="14"/>
      <c r="I71" s="5"/>
      <c r="J71" s="5"/>
      <c r="K71" s="7"/>
      <c r="L71" s="7"/>
      <c r="M71" s="7"/>
    </row>
    <row r="72" spans="1:13" x14ac:dyDescent="0.25">
      <c r="A72" s="171" t="s">
        <v>459</v>
      </c>
      <c r="B72" s="176" t="s">
        <v>348</v>
      </c>
      <c r="C72" s="173">
        <v>20.100000000000001</v>
      </c>
      <c r="D72" s="174">
        <v>0.47599999999999998</v>
      </c>
      <c r="E72" s="174">
        <v>0.26900000000000002</v>
      </c>
      <c r="F72" s="175" t="str">
        <f t="shared" si="2"/>
        <v>АВВГЭнг(А)-LSLTx-13х16ок</v>
      </c>
      <c r="G72" s="13"/>
      <c r="H72" s="14"/>
      <c r="I72" s="5"/>
      <c r="J72" s="5"/>
      <c r="K72" s="7"/>
      <c r="L72" s="7"/>
      <c r="M72" s="7"/>
    </row>
    <row r="73" spans="1:13" x14ac:dyDescent="0.25">
      <c r="A73" s="171" t="s">
        <v>459</v>
      </c>
      <c r="B73" s="176" t="s">
        <v>518</v>
      </c>
      <c r="C73" s="173">
        <v>20.100000000000001</v>
      </c>
      <c r="D73" s="174">
        <v>0.47599999999999998</v>
      </c>
      <c r="E73" s="174">
        <v>0.26900000000000002</v>
      </c>
      <c r="F73" s="175" t="str">
        <f t="shared" si="2"/>
        <v>АВВГЭнг(А)-LSLTx-13х16ок(N,РЕ)</v>
      </c>
      <c r="G73" s="13"/>
      <c r="H73" s="14"/>
      <c r="I73" s="5"/>
      <c r="J73" s="5"/>
      <c r="K73" s="7"/>
      <c r="L73" s="7"/>
      <c r="M73" s="7"/>
    </row>
    <row r="74" spans="1:13" x14ac:dyDescent="0.25">
      <c r="A74" s="171" t="s">
        <v>459</v>
      </c>
      <c r="B74" s="176" t="s">
        <v>351</v>
      </c>
      <c r="C74" s="173">
        <v>23.5</v>
      </c>
      <c r="D74" s="174">
        <v>0.68899999999999995</v>
      </c>
      <c r="E74" s="174">
        <v>0.40899999999999997</v>
      </c>
      <c r="F74" s="175" t="str">
        <f t="shared" si="2"/>
        <v>АВВГЭнг(А)-LSLTx-13х25ок</v>
      </c>
      <c r="G74" s="13"/>
      <c r="H74" s="14"/>
      <c r="I74" s="5"/>
      <c r="J74" s="5"/>
      <c r="K74" s="7"/>
      <c r="L74" s="7"/>
      <c r="M74" s="7"/>
    </row>
    <row r="75" spans="1:13" x14ac:dyDescent="0.25">
      <c r="A75" s="171" t="s">
        <v>459</v>
      </c>
      <c r="B75" s="176" t="s">
        <v>520</v>
      </c>
      <c r="C75" s="173">
        <v>23.5</v>
      </c>
      <c r="D75" s="174">
        <v>0.68899999999999995</v>
      </c>
      <c r="E75" s="174">
        <v>0.40899999999999997</v>
      </c>
      <c r="F75" s="175" t="str">
        <f t="shared" si="2"/>
        <v>АВВГЭнг(А)-LSLTx-13х25ок(N,РЕ)</v>
      </c>
      <c r="G75" s="13"/>
      <c r="H75" s="14"/>
      <c r="I75" s="5"/>
      <c r="J75" s="5"/>
      <c r="K75" s="7"/>
      <c r="L75" s="7"/>
      <c r="M75" s="7"/>
    </row>
    <row r="76" spans="1:13" x14ac:dyDescent="0.25">
      <c r="A76" s="171" t="s">
        <v>459</v>
      </c>
      <c r="B76" s="176" t="s">
        <v>355</v>
      </c>
      <c r="C76" s="173">
        <v>25.9</v>
      </c>
      <c r="D76" s="174">
        <v>0.88500000000000001</v>
      </c>
      <c r="E76" s="174">
        <v>0.47499999999999998</v>
      </c>
      <c r="F76" s="175" t="str">
        <f t="shared" si="2"/>
        <v>АВВГЭнг(А)-LSLTx-13х35oк</v>
      </c>
      <c r="G76" s="13"/>
      <c r="H76" s="14"/>
      <c r="I76" s="5"/>
      <c r="J76" s="5"/>
      <c r="K76" s="7"/>
      <c r="L76" s="7"/>
      <c r="M76" s="7"/>
    </row>
    <row r="77" spans="1:13" x14ac:dyDescent="0.25">
      <c r="A77" s="171" t="s">
        <v>459</v>
      </c>
      <c r="B77" s="176" t="s">
        <v>522</v>
      </c>
      <c r="C77" s="173">
        <v>25.9</v>
      </c>
      <c r="D77" s="174">
        <v>0.88500000000000001</v>
      </c>
      <c r="E77" s="174">
        <v>0.47499999999999998</v>
      </c>
      <c r="F77" s="175" t="str">
        <f t="shared" si="2"/>
        <v>АВВГЭнг(А)-LSLTx-13х35oк(N,РЕ)</v>
      </c>
      <c r="G77" s="13"/>
      <c r="H77" s="14"/>
      <c r="I77" s="5"/>
      <c r="J77" s="5"/>
      <c r="K77" s="7"/>
      <c r="L77" s="7"/>
      <c r="M77" s="7"/>
    </row>
    <row r="78" spans="1:13" x14ac:dyDescent="0.25">
      <c r="A78" s="171" t="s">
        <v>459</v>
      </c>
      <c r="B78" s="176" t="s">
        <v>301</v>
      </c>
      <c r="C78" s="173">
        <v>30</v>
      </c>
      <c r="D78" s="174">
        <v>1.2030000000000001</v>
      </c>
      <c r="E78" s="174">
        <v>0.39400000000000002</v>
      </c>
      <c r="F78" s="175" t="str">
        <f t="shared" si="2"/>
        <v>АВВГЭнг(А)-LSLTx-13х50мк</v>
      </c>
      <c r="G78" s="13"/>
      <c r="H78" s="14"/>
      <c r="I78" s="5"/>
      <c r="J78" s="5"/>
      <c r="K78" s="7"/>
      <c r="L78" s="7"/>
      <c r="M78" s="7"/>
    </row>
    <row r="79" spans="1:13" x14ac:dyDescent="0.25">
      <c r="A79" s="171" t="s">
        <v>459</v>
      </c>
      <c r="B79" s="176" t="s">
        <v>374</v>
      </c>
      <c r="C79" s="173">
        <v>30</v>
      </c>
      <c r="D79" s="174">
        <v>1.2030000000000001</v>
      </c>
      <c r="E79" s="174">
        <v>0.39400000000000002</v>
      </c>
      <c r="F79" s="175" t="str">
        <f t="shared" si="2"/>
        <v>АВВГЭнг(А)-LSLTx-13х50мк(N,РЕ)</v>
      </c>
      <c r="G79" s="13"/>
      <c r="H79" s="14"/>
      <c r="I79" s="5"/>
      <c r="J79" s="5"/>
      <c r="K79" s="7"/>
      <c r="L79" s="7"/>
      <c r="M79" s="7"/>
    </row>
    <row r="80" spans="1:13" x14ac:dyDescent="0.25">
      <c r="A80" s="171" t="s">
        <v>459</v>
      </c>
      <c r="B80" s="176" t="s">
        <v>273</v>
      </c>
      <c r="C80" s="173">
        <v>14.2</v>
      </c>
      <c r="D80" s="174">
        <v>0.193</v>
      </c>
      <c r="E80" s="174">
        <v>0.14599999999999999</v>
      </c>
      <c r="F80" s="175" t="str">
        <f t="shared" si="2"/>
        <v>АВВГЭнг(А)-LSLTx-14х2,5ок(N)</v>
      </c>
      <c r="G80" s="13"/>
      <c r="H80" s="14"/>
      <c r="I80" s="5"/>
      <c r="J80" s="5"/>
      <c r="K80" s="7"/>
      <c r="L80" s="7"/>
      <c r="M80" s="7"/>
    </row>
    <row r="81" spans="1:13" x14ac:dyDescent="0.25">
      <c r="A81" s="171" t="s">
        <v>459</v>
      </c>
      <c r="B81" s="176" t="s">
        <v>274</v>
      </c>
      <c r="C81" s="173">
        <v>14.2</v>
      </c>
      <c r="D81" s="174">
        <v>0.193</v>
      </c>
      <c r="E81" s="174">
        <v>0.14599999999999999</v>
      </c>
      <c r="F81" s="175" t="str">
        <f t="shared" si="2"/>
        <v>АВВГЭнг(А)-LSLTx-14х2,5ок(РЕ)</v>
      </c>
      <c r="G81" s="13"/>
      <c r="H81" s="14"/>
      <c r="I81" s="5"/>
      <c r="J81" s="5"/>
      <c r="K81" s="7"/>
      <c r="L81" s="7"/>
      <c r="M81" s="7"/>
    </row>
    <row r="82" spans="1:13" x14ac:dyDescent="0.25">
      <c r="A82" s="171" t="s">
        <v>459</v>
      </c>
      <c r="B82" s="176" t="s">
        <v>277</v>
      </c>
      <c r="C82" s="173">
        <v>16.3</v>
      </c>
      <c r="D82" s="174">
        <v>0.27300000000000002</v>
      </c>
      <c r="E82" s="174">
        <v>0.19</v>
      </c>
      <c r="F82" s="175" t="str">
        <f t="shared" si="2"/>
        <v>АВВГЭнг(А)-LSLTx-14х4ок(N)</v>
      </c>
      <c r="G82" s="13"/>
      <c r="H82" s="14"/>
      <c r="I82" s="5"/>
      <c r="J82" s="5"/>
      <c r="K82" s="7"/>
      <c r="L82" s="7"/>
      <c r="M82" s="7"/>
    </row>
    <row r="83" spans="1:13" x14ac:dyDescent="0.25">
      <c r="A83" s="171" t="s">
        <v>459</v>
      </c>
      <c r="B83" s="176" t="s">
        <v>278</v>
      </c>
      <c r="C83" s="173">
        <v>16.3</v>
      </c>
      <c r="D83" s="174">
        <v>0.27300000000000002</v>
      </c>
      <c r="E83" s="174">
        <v>0.19</v>
      </c>
      <c r="F83" s="175" t="str">
        <f t="shared" si="2"/>
        <v>АВВГЭнг(А)-LSLTx-14х4ок(РЕ)</v>
      </c>
      <c r="G83" s="13"/>
      <c r="H83" s="14"/>
      <c r="I83" s="5"/>
      <c r="J83" s="5"/>
      <c r="K83" s="7"/>
      <c r="L83" s="7"/>
      <c r="M83" s="7"/>
    </row>
    <row r="84" spans="1:13" x14ac:dyDescent="0.25">
      <c r="A84" s="171" t="s">
        <v>459</v>
      </c>
      <c r="B84" s="176" t="s">
        <v>281</v>
      </c>
      <c r="C84" s="173">
        <v>17.399999999999999</v>
      </c>
      <c r="D84" s="174">
        <v>0.32700000000000001</v>
      </c>
      <c r="E84" s="174">
        <v>0.214</v>
      </c>
      <c r="F84" s="175" t="str">
        <f t="shared" si="2"/>
        <v>АВВГЭнг(А)-LSLTx-14х6ок(N)</v>
      </c>
      <c r="G84" s="13"/>
      <c r="H84" s="14"/>
      <c r="I84" s="5"/>
      <c r="J84" s="5"/>
      <c r="K84" s="7"/>
      <c r="L84" s="7"/>
      <c r="M84" s="7"/>
    </row>
    <row r="85" spans="1:13" x14ac:dyDescent="0.25">
      <c r="A85" s="171" t="s">
        <v>459</v>
      </c>
      <c r="B85" s="176" t="s">
        <v>282</v>
      </c>
      <c r="C85" s="173">
        <v>17.399999999999999</v>
      </c>
      <c r="D85" s="174">
        <v>0.32700000000000001</v>
      </c>
      <c r="E85" s="174">
        <v>0.214</v>
      </c>
      <c r="F85" s="175" t="str">
        <f t="shared" si="2"/>
        <v>АВВГЭнг(А)-LSLTx-14х6ок(РЕ)</v>
      </c>
      <c r="G85" s="13"/>
      <c r="H85" s="14"/>
      <c r="I85" s="5"/>
      <c r="J85" s="5"/>
      <c r="K85" s="7"/>
      <c r="L85" s="7"/>
      <c r="M85" s="7"/>
    </row>
    <row r="86" spans="1:13" x14ac:dyDescent="0.25">
      <c r="A86" s="171" t="s">
        <v>459</v>
      </c>
      <c r="B86" s="176" t="s">
        <v>285</v>
      </c>
      <c r="C86" s="173">
        <v>19.3</v>
      </c>
      <c r="D86" s="174">
        <v>0.42199999999999999</v>
      </c>
      <c r="E86" s="174">
        <v>0.254</v>
      </c>
      <c r="F86" s="175" t="str">
        <f t="shared" si="2"/>
        <v>АВВГЭнг(А)-LSLTx-14х10ок(N)</v>
      </c>
      <c r="G86" s="13"/>
      <c r="H86" s="14"/>
      <c r="I86" s="5"/>
      <c r="J86" s="5"/>
      <c r="K86" s="7"/>
      <c r="L86" s="7"/>
      <c r="M86" s="7"/>
    </row>
    <row r="87" spans="1:13" x14ac:dyDescent="0.25">
      <c r="A87" s="171" t="s">
        <v>459</v>
      </c>
      <c r="B87" s="176" t="s">
        <v>286</v>
      </c>
      <c r="C87" s="173">
        <v>19.3</v>
      </c>
      <c r="D87" s="174">
        <v>0.42199999999999999</v>
      </c>
      <c r="E87" s="174">
        <v>0.254</v>
      </c>
      <c r="F87" s="175" t="str">
        <f t="shared" si="2"/>
        <v>АВВГЭнг(А)-LSLTx-14х10ок(РЕ)</v>
      </c>
      <c r="G87" s="13"/>
      <c r="H87" s="14"/>
      <c r="I87" s="5"/>
      <c r="J87" s="5"/>
      <c r="K87" s="7"/>
      <c r="L87" s="7"/>
      <c r="M87" s="7"/>
    </row>
    <row r="88" spans="1:13" x14ac:dyDescent="0.25">
      <c r="A88" s="171" t="s">
        <v>459</v>
      </c>
      <c r="B88" s="176" t="s">
        <v>350</v>
      </c>
      <c r="C88" s="173">
        <v>21.8</v>
      </c>
      <c r="D88" s="174">
        <v>0.57199999999999995</v>
      </c>
      <c r="E88" s="174">
        <v>0.30199999999999999</v>
      </c>
      <c r="F88" s="175" t="str">
        <f t="shared" si="2"/>
        <v>АВВГЭнг(А)-LSLTx-14х16ок(N)</v>
      </c>
      <c r="G88" s="13"/>
      <c r="H88" s="14"/>
      <c r="I88" s="5"/>
      <c r="J88" s="5"/>
      <c r="K88" s="7"/>
      <c r="L88" s="7"/>
      <c r="M88" s="7"/>
    </row>
    <row r="89" spans="1:13" x14ac:dyDescent="0.25">
      <c r="A89" s="171" t="s">
        <v>459</v>
      </c>
      <c r="B89" s="176" t="s">
        <v>349</v>
      </c>
      <c r="C89" s="173">
        <v>21.8</v>
      </c>
      <c r="D89" s="174">
        <v>0.57199999999999995</v>
      </c>
      <c r="E89" s="174">
        <v>0.30199999999999999</v>
      </c>
      <c r="F89" s="175" t="str">
        <f t="shared" si="2"/>
        <v>АВВГЭнг(А)-LSLTx-14х16ок(РЕ)</v>
      </c>
      <c r="G89" s="13"/>
      <c r="H89" s="14"/>
      <c r="I89" s="5"/>
      <c r="J89" s="5"/>
      <c r="K89" s="7"/>
      <c r="L89" s="7"/>
      <c r="M89" s="7"/>
    </row>
    <row r="90" spans="1:13" x14ac:dyDescent="0.25">
      <c r="A90" s="171" t="s">
        <v>459</v>
      </c>
      <c r="B90" s="176" t="s">
        <v>353</v>
      </c>
      <c r="C90" s="173">
        <v>25.9</v>
      </c>
      <c r="D90" s="174">
        <v>0.86399999999999999</v>
      </c>
      <c r="E90" s="174">
        <v>0.46100000000000002</v>
      </c>
      <c r="F90" s="175" t="str">
        <f t="shared" si="2"/>
        <v>АВВГЭнг(А)-LSLTx-14х25ок(N)</v>
      </c>
      <c r="G90" s="13"/>
      <c r="H90" s="14"/>
      <c r="I90" s="5"/>
      <c r="J90" s="5"/>
      <c r="K90" s="7"/>
      <c r="L90" s="7"/>
      <c r="M90" s="7"/>
    </row>
    <row r="91" spans="1:13" x14ac:dyDescent="0.25">
      <c r="A91" s="171" t="s">
        <v>459</v>
      </c>
      <c r="B91" s="176" t="s">
        <v>352</v>
      </c>
      <c r="C91" s="173">
        <v>25.9</v>
      </c>
      <c r="D91" s="174">
        <v>0.86399999999999999</v>
      </c>
      <c r="E91" s="174">
        <v>0.46100000000000002</v>
      </c>
      <c r="F91" s="175" t="str">
        <f t="shared" si="2"/>
        <v>АВВГЭнг(А)-LSLTx-14х25ок(РЕ)</v>
      </c>
      <c r="G91" s="13"/>
      <c r="H91" s="14"/>
      <c r="I91" s="5"/>
      <c r="J91" s="5"/>
      <c r="K91" s="7"/>
      <c r="L91" s="7"/>
      <c r="M91" s="7"/>
    </row>
    <row r="92" spans="1:13" x14ac:dyDescent="0.25">
      <c r="A92" s="171" t="s">
        <v>459</v>
      </c>
      <c r="B92" s="176" t="s">
        <v>357</v>
      </c>
      <c r="C92" s="173">
        <v>28.3</v>
      </c>
      <c r="D92" s="174">
        <v>1.0669999999999999</v>
      </c>
      <c r="E92" s="174">
        <v>0.53400000000000003</v>
      </c>
      <c r="F92" s="175" t="str">
        <f t="shared" si="2"/>
        <v>АВВГЭнг(А)-LSLTx-14х35oк(N)</v>
      </c>
      <c r="G92" s="13"/>
      <c r="H92" s="14"/>
      <c r="I92" s="5"/>
      <c r="J92" s="5"/>
      <c r="K92" s="7"/>
      <c r="L92" s="7"/>
      <c r="M92" s="7"/>
    </row>
    <row r="93" spans="1:13" x14ac:dyDescent="0.25">
      <c r="A93" s="171" t="s">
        <v>459</v>
      </c>
      <c r="B93" s="172" t="s">
        <v>356</v>
      </c>
      <c r="C93" s="173">
        <v>28.3</v>
      </c>
      <c r="D93" s="174">
        <v>1.0669999999999999</v>
      </c>
      <c r="E93" s="174">
        <v>0.53400000000000003</v>
      </c>
      <c r="F93" s="175" t="str">
        <f t="shared" si="2"/>
        <v>АВВГЭнг(А)-LSLTx-14х35oк(РЕ)</v>
      </c>
      <c r="G93" s="13"/>
      <c r="H93" s="14"/>
      <c r="I93" s="5"/>
      <c r="J93" s="5"/>
      <c r="K93" s="7"/>
      <c r="L93" s="7"/>
      <c r="M93" s="7"/>
    </row>
    <row r="94" spans="1:13" s="1" customFormat="1" x14ac:dyDescent="0.25">
      <c r="A94" s="171" t="s">
        <v>459</v>
      </c>
      <c r="B94" s="172" t="s">
        <v>302</v>
      </c>
      <c r="C94" s="173">
        <v>32.799999999999997</v>
      </c>
      <c r="D94" s="174">
        <v>1.4990000000000001</v>
      </c>
      <c r="E94" s="174">
        <v>0.46700000000000003</v>
      </c>
      <c r="F94" s="175" t="str">
        <f t="shared" si="2"/>
        <v>АВВГЭнг(А)-LSLTx-14х50мк(N)</v>
      </c>
      <c r="G94" s="13"/>
      <c r="H94" s="14"/>
      <c r="I94" s="5"/>
      <c r="J94" s="16"/>
      <c r="K94" s="151"/>
      <c r="L94" s="151"/>
    </row>
    <row r="95" spans="1:13" s="1" customFormat="1" x14ac:dyDescent="0.25">
      <c r="A95" s="171" t="s">
        <v>459</v>
      </c>
      <c r="B95" s="172" t="s">
        <v>303</v>
      </c>
      <c r="C95" s="173">
        <v>32.799999999999997</v>
      </c>
      <c r="D95" s="174">
        <v>1.4990000000000001</v>
      </c>
      <c r="E95" s="174">
        <v>0.46700000000000003</v>
      </c>
      <c r="F95" s="175" t="str">
        <f t="shared" si="2"/>
        <v>АВВГЭнг(А)-LSLTx-14х50мк(РЕ)</v>
      </c>
      <c r="G95" s="13"/>
      <c r="H95" s="14"/>
      <c r="I95" s="5"/>
      <c r="J95" s="16"/>
      <c r="K95" s="151"/>
      <c r="L95" s="151"/>
    </row>
    <row r="96" spans="1:13" s="1" customFormat="1" x14ac:dyDescent="0.25">
      <c r="A96" s="171" t="s">
        <v>459</v>
      </c>
      <c r="B96" s="172" t="s">
        <v>361</v>
      </c>
      <c r="C96" s="173">
        <v>15.2</v>
      </c>
      <c r="D96" s="174">
        <v>0.22600000000000001</v>
      </c>
      <c r="E96" s="174">
        <v>0.157</v>
      </c>
      <c r="F96" s="175" t="str">
        <f t="shared" si="2"/>
        <v>АВВГЭнг(А)-LSLTx-15х2,5ок(N,РЕ)</v>
      </c>
      <c r="G96" s="13"/>
      <c r="H96" s="14"/>
      <c r="I96" s="5"/>
      <c r="J96" s="16"/>
      <c r="K96" s="151"/>
      <c r="L96" s="151"/>
    </row>
    <row r="97" spans="1:12" s="1" customFormat="1" x14ac:dyDescent="0.25">
      <c r="A97" s="171" t="s">
        <v>459</v>
      </c>
      <c r="B97" s="172" t="s">
        <v>363</v>
      </c>
      <c r="C97" s="173">
        <v>17.600000000000001</v>
      </c>
      <c r="D97" s="174">
        <v>0.32100000000000001</v>
      </c>
      <c r="E97" s="174">
        <v>0.20499999999999999</v>
      </c>
      <c r="F97" s="175" t="str">
        <f t="shared" si="2"/>
        <v>АВВГЭнг(А)-LSLTx-15х4ок(N,РЕ)</v>
      </c>
      <c r="G97" s="13"/>
      <c r="H97" s="14"/>
      <c r="I97" s="16"/>
      <c r="J97" s="16"/>
      <c r="K97" s="151"/>
      <c r="L97" s="151"/>
    </row>
    <row r="98" spans="1:12" s="1" customFormat="1" x14ac:dyDescent="0.25">
      <c r="A98" s="171" t="s">
        <v>459</v>
      </c>
      <c r="B98" s="172" t="s">
        <v>365</v>
      </c>
      <c r="C98" s="173">
        <v>18.8</v>
      </c>
      <c r="D98" s="174">
        <v>0.38200000000000001</v>
      </c>
      <c r="E98" s="174">
        <v>0.23</v>
      </c>
      <c r="F98" s="175" t="str">
        <f t="shared" si="2"/>
        <v>АВВГЭнг(А)-LSLTx-15х6ок(N,РЕ)</v>
      </c>
      <c r="G98" s="13"/>
      <c r="H98" s="14"/>
      <c r="I98" s="16"/>
      <c r="J98" s="16"/>
      <c r="K98" s="151"/>
      <c r="L98" s="151"/>
    </row>
    <row r="99" spans="1:12" s="1" customFormat="1" x14ac:dyDescent="0.25">
      <c r="A99" s="171" t="s">
        <v>459</v>
      </c>
      <c r="B99" s="172" t="s">
        <v>367</v>
      </c>
      <c r="C99" s="173">
        <v>20.9</v>
      </c>
      <c r="D99" s="174">
        <v>0.498</v>
      </c>
      <c r="E99" s="174">
        <v>0.27</v>
      </c>
      <c r="F99" s="175" t="str">
        <f t="shared" si="2"/>
        <v>АВВГЭнг(А)-LSLTx-15х10ок(N,РЕ)</v>
      </c>
      <c r="G99" s="13"/>
      <c r="H99" s="14"/>
      <c r="I99" s="16"/>
      <c r="J99" s="16"/>
      <c r="K99" s="151"/>
      <c r="L99" s="151"/>
    </row>
    <row r="100" spans="1:12" s="1" customFormat="1" x14ac:dyDescent="0.25">
      <c r="A100" s="171" t="s">
        <v>459</v>
      </c>
      <c r="B100" s="172" t="s">
        <v>519</v>
      </c>
      <c r="C100" s="173">
        <v>23.9</v>
      </c>
      <c r="D100" s="174">
        <v>0.67700000000000005</v>
      </c>
      <c r="E100" s="174">
        <v>0.32</v>
      </c>
      <c r="F100" s="175" t="str">
        <f t="shared" si="2"/>
        <v>АВВГЭнг(А)-LSLTx-15х16ок(N,РЕ)</v>
      </c>
      <c r="G100" s="13"/>
      <c r="H100" s="14"/>
      <c r="I100" s="16"/>
      <c r="J100" s="16"/>
      <c r="K100" s="151"/>
      <c r="L100" s="151"/>
    </row>
    <row r="101" spans="1:12" s="1" customFormat="1" x14ac:dyDescent="0.25">
      <c r="A101" s="171" t="s">
        <v>459</v>
      </c>
      <c r="B101" s="172" t="s">
        <v>521</v>
      </c>
      <c r="C101" s="173">
        <v>28.3</v>
      </c>
      <c r="D101" s="174">
        <v>1.028</v>
      </c>
      <c r="E101" s="174">
        <v>0.48299999999999998</v>
      </c>
      <c r="F101" s="175" t="str">
        <f t="shared" si="2"/>
        <v>АВВГЭнг(А)-LSLTx-15х25oк(N,РЕ)</v>
      </c>
      <c r="G101" s="13"/>
      <c r="H101" s="14"/>
      <c r="I101" s="16"/>
      <c r="J101" s="16"/>
      <c r="K101" s="151"/>
      <c r="L101" s="151"/>
    </row>
    <row r="102" spans="1:12" s="1" customFormat="1" x14ac:dyDescent="0.25">
      <c r="A102" s="171" t="s">
        <v>459</v>
      </c>
      <c r="B102" s="172" t="s">
        <v>524</v>
      </c>
      <c r="C102" s="173">
        <v>31</v>
      </c>
      <c r="D102" s="174">
        <v>1.2709999999999999</v>
      </c>
      <c r="E102" s="174">
        <v>0.57699999999999996</v>
      </c>
      <c r="F102" s="175" t="str">
        <f t="shared" si="2"/>
        <v>АВВГЭнг(А)-LSLTx-15х35o(N,РЕ)</v>
      </c>
      <c r="G102" s="13"/>
      <c r="H102" s="14"/>
      <c r="I102" s="16"/>
      <c r="J102" s="16"/>
      <c r="K102" s="151"/>
      <c r="L102" s="151"/>
    </row>
    <row r="103" spans="1:12" s="1" customFormat="1" ht="15.75" thickBot="1" x14ac:dyDescent="0.3">
      <c r="A103" s="177" t="s">
        <v>459</v>
      </c>
      <c r="B103" s="183" t="s">
        <v>375</v>
      </c>
      <c r="C103" s="179">
        <v>36.299999999999997</v>
      </c>
      <c r="D103" s="180">
        <v>1.784</v>
      </c>
      <c r="E103" s="180">
        <v>0.56399999999999995</v>
      </c>
      <c r="F103" s="181" t="str">
        <f t="shared" si="2"/>
        <v>АВВГЭнг(А)-LSLTx-15х50мк(N,РЕ)</v>
      </c>
      <c r="G103" s="13"/>
      <c r="H103" s="14"/>
      <c r="I103" s="16"/>
      <c r="J103" s="16"/>
      <c r="K103" s="151"/>
      <c r="L103" s="151"/>
    </row>
    <row r="104" spans="1:12" s="1" customFormat="1" x14ac:dyDescent="0.25">
      <c r="A104" s="166" t="s">
        <v>462</v>
      </c>
      <c r="B104" s="167" t="s">
        <v>267</v>
      </c>
      <c r="C104" s="168">
        <v>14.5</v>
      </c>
      <c r="D104" s="169">
        <v>0.38800000000000001</v>
      </c>
      <c r="E104" s="169">
        <v>0.13400000000000001</v>
      </c>
      <c r="F104" s="170" t="str">
        <f t="shared" si="2"/>
        <v>ВБШвнг(А)-FRLSLTx-0,662х1,5ок(N)</v>
      </c>
      <c r="G104" s="13"/>
      <c r="H104" s="14"/>
      <c r="I104" s="16"/>
      <c r="J104" s="16"/>
      <c r="K104" s="151"/>
      <c r="L104" s="151"/>
    </row>
    <row r="105" spans="1:12" s="1" customFormat="1" x14ac:dyDescent="0.25">
      <c r="A105" s="171" t="s">
        <v>462</v>
      </c>
      <c r="B105" s="172" t="s">
        <v>271</v>
      </c>
      <c r="C105" s="173">
        <v>15.3</v>
      </c>
      <c r="D105" s="174">
        <v>0.44</v>
      </c>
      <c r="E105" s="174">
        <v>0.14799999999999999</v>
      </c>
      <c r="F105" s="175" t="str">
        <f t="shared" si="2"/>
        <v>ВБШвнг(А)-FRLSLTx-0,662х2,5ок(N)</v>
      </c>
      <c r="G105" s="13"/>
      <c r="H105" s="14"/>
      <c r="I105" s="16"/>
      <c r="J105" s="16"/>
      <c r="K105" s="151"/>
      <c r="L105" s="151"/>
    </row>
    <row r="106" spans="1:12" s="1" customFormat="1" x14ac:dyDescent="0.25">
      <c r="A106" s="171" t="s">
        <v>462</v>
      </c>
      <c r="B106" s="172" t="s">
        <v>275</v>
      </c>
      <c r="C106" s="173">
        <v>16.600000000000001</v>
      </c>
      <c r="D106" s="174">
        <v>0.53200000000000003</v>
      </c>
      <c r="E106" s="174">
        <v>0.17599999999999999</v>
      </c>
      <c r="F106" s="175" t="str">
        <f t="shared" si="2"/>
        <v>ВБШвнг(А)-FRLSLTx-0,662х4ок(N)</v>
      </c>
      <c r="G106" s="13"/>
      <c r="H106" s="14"/>
      <c r="I106" s="16"/>
      <c r="J106" s="16"/>
      <c r="K106" s="151"/>
      <c r="L106" s="151"/>
    </row>
    <row r="107" spans="1:12" s="1" customFormat="1" x14ac:dyDescent="0.25">
      <c r="A107" s="171" t="s">
        <v>462</v>
      </c>
      <c r="B107" s="172" t="s">
        <v>279</v>
      </c>
      <c r="C107" s="173">
        <v>17.600000000000001</v>
      </c>
      <c r="D107" s="174">
        <v>0.60799999999999998</v>
      </c>
      <c r="E107" s="174">
        <v>0.19600000000000001</v>
      </c>
      <c r="F107" s="175" t="str">
        <f t="shared" si="2"/>
        <v>ВБШвнг(А)-FRLSLTx-0,662х6ок(N)</v>
      </c>
      <c r="G107" s="13"/>
      <c r="H107" s="14"/>
      <c r="I107" s="16"/>
      <c r="J107" s="16"/>
      <c r="K107" s="151"/>
      <c r="L107" s="151"/>
    </row>
    <row r="108" spans="1:12" s="1" customFormat="1" x14ac:dyDescent="0.25">
      <c r="A108" s="171" t="s">
        <v>462</v>
      </c>
      <c r="B108" s="172" t="s">
        <v>283</v>
      </c>
      <c r="C108" s="173">
        <v>20</v>
      </c>
      <c r="D108" s="174">
        <v>0.81499999999999995</v>
      </c>
      <c r="E108" s="174">
        <v>0.255</v>
      </c>
      <c r="F108" s="175" t="str">
        <f t="shared" si="2"/>
        <v>ВБШвнг(А)-FRLSLTx-0,662х10ок(N)</v>
      </c>
      <c r="G108" s="13"/>
      <c r="H108" s="14"/>
      <c r="I108" s="16"/>
      <c r="J108" s="16"/>
      <c r="K108" s="151"/>
      <c r="L108" s="151"/>
    </row>
    <row r="109" spans="1:12" s="1" customFormat="1" x14ac:dyDescent="0.25">
      <c r="A109" s="171" t="s">
        <v>462</v>
      </c>
      <c r="B109" s="172" t="s">
        <v>287</v>
      </c>
      <c r="C109" s="173">
        <v>23.3</v>
      </c>
      <c r="D109" s="174">
        <v>1.111</v>
      </c>
      <c r="E109" s="174">
        <v>0.30099999999999999</v>
      </c>
      <c r="F109" s="175" t="str">
        <f t="shared" si="2"/>
        <v>ВБШвнг(А)-FRLSLTx-0,662х16мк(N)</v>
      </c>
      <c r="G109" s="13"/>
      <c r="H109" s="14"/>
      <c r="I109" s="16"/>
      <c r="J109" s="16"/>
      <c r="K109" s="151"/>
      <c r="L109" s="151"/>
    </row>
    <row r="110" spans="1:12" s="1" customFormat="1" x14ac:dyDescent="0.25">
      <c r="A110" s="171" t="s">
        <v>462</v>
      </c>
      <c r="B110" s="172" t="s">
        <v>291</v>
      </c>
      <c r="C110" s="173">
        <v>25.9</v>
      </c>
      <c r="D110" s="174">
        <v>1.456</v>
      </c>
      <c r="E110" s="174">
        <v>0.44900000000000001</v>
      </c>
      <c r="F110" s="175" t="str">
        <f t="shared" si="2"/>
        <v>ВБШвнг(А)-FRLSLTx-0,662х25мк(N)</v>
      </c>
      <c r="G110" s="13"/>
      <c r="H110" s="14"/>
      <c r="I110" s="16"/>
      <c r="J110" s="16"/>
      <c r="K110" s="151"/>
      <c r="L110" s="151"/>
    </row>
    <row r="111" spans="1:12" s="1" customFormat="1" x14ac:dyDescent="0.25">
      <c r="A111" s="171" t="s">
        <v>462</v>
      </c>
      <c r="B111" s="172" t="s">
        <v>295</v>
      </c>
      <c r="C111" s="173">
        <v>27.9</v>
      </c>
      <c r="D111" s="174">
        <v>1.76</v>
      </c>
      <c r="E111" s="174">
        <v>0.51900000000000002</v>
      </c>
      <c r="F111" s="175" t="str">
        <f t="shared" si="2"/>
        <v>ВБШвнг(А)-FRLSLTx-0,662х35мк(N)</v>
      </c>
      <c r="G111" s="13"/>
      <c r="H111" s="14"/>
      <c r="I111" s="16"/>
      <c r="J111" s="16"/>
      <c r="K111" s="151"/>
      <c r="L111" s="151"/>
    </row>
    <row r="112" spans="1:12" s="1" customFormat="1" x14ac:dyDescent="0.25">
      <c r="A112" s="171" t="s">
        <v>462</v>
      </c>
      <c r="B112" s="172" t="s">
        <v>300</v>
      </c>
      <c r="C112" s="173">
        <v>30.9</v>
      </c>
      <c r="D112" s="174">
        <v>2.2080000000000002</v>
      </c>
      <c r="E112" s="174">
        <v>0.28599999999999998</v>
      </c>
      <c r="F112" s="175" t="str">
        <f t="shared" si="2"/>
        <v>ВБШвнг(А)-FRLSLTx-0,662х50мк(N)</v>
      </c>
      <c r="G112" s="13"/>
      <c r="H112" s="14"/>
      <c r="I112" s="16"/>
      <c r="J112" s="16"/>
      <c r="K112" s="151"/>
      <c r="L112" s="151"/>
    </row>
    <row r="113" spans="1:12" s="1" customFormat="1" x14ac:dyDescent="0.25">
      <c r="A113" s="171" t="s">
        <v>462</v>
      </c>
      <c r="B113" s="172" t="s">
        <v>268</v>
      </c>
      <c r="C113" s="173">
        <v>15.1</v>
      </c>
      <c r="D113" s="174">
        <v>0.42199999999999999</v>
      </c>
      <c r="E113" s="174">
        <v>0.14099999999999999</v>
      </c>
      <c r="F113" s="175" t="str">
        <f t="shared" si="2"/>
        <v>ВБШвнг(А)-FRLSLTx-0,663х1,5ок</v>
      </c>
      <c r="G113" s="13"/>
      <c r="H113" s="14"/>
      <c r="I113" s="16"/>
      <c r="J113" s="16"/>
      <c r="K113" s="151"/>
      <c r="L113" s="151"/>
    </row>
    <row r="114" spans="1:12" s="1" customFormat="1" x14ac:dyDescent="0.25">
      <c r="A114" s="171" t="s">
        <v>462</v>
      </c>
      <c r="B114" s="172" t="s">
        <v>358</v>
      </c>
      <c r="C114" s="173">
        <v>15.1</v>
      </c>
      <c r="D114" s="174">
        <v>0.42199999999999999</v>
      </c>
      <c r="E114" s="174">
        <v>0.14099999999999999</v>
      </c>
      <c r="F114" s="175" t="str">
        <f t="shared" si="2"/>
        <v>ВБШвнг(А)-FRLSLTx-0,663х1,5ок(N,РЕ)</v>
      </c>
      <c r="G114" s="13"/>
      <c r="H114" s="14"/>
      <c r="I114" s="16"/>
      <c r="J114" s="16"/>
      <c r="K114" s="151"/>
      <c r="L114" s="151"/>
    </row>
    <row r="115" spans="1:12" s="1" customFormat="1" x14ac:dyDescent="0.25">
      <c r="A115" s="171" t="s">
        <v>462</v>
      </c>
      <c r="B115" s="172" t="s">
        <v>272</v>
      </c>
      <c r="C115" s="173">
        <v>15.9</v>
      </c>
      <c r="D115" s="174">
        <v>0.48399999999999999</v>
      </c>
      <c r="E115" s="174">
        <v>0.156</v>
      </c>
      <c r="F115" s="175" t="str">
        <f t="shared" si="2"/>
        <v>ВБШвнг(А)-FRLSLTx-0,663х2,5ок</v>
      </c>
      <c r="G115" s="13"/>
      <c r="H115" s="14"/>
      <c r="I115" s="16"/>
      <c r="J115" s="16"/>
      <c r="K115" s="151"/>
      <c r="L115" s="151"/>
    </row>
    <row r="116" spans="1:12" s="1" customFormat="1" x14ac:dyDescent="0.25">
      <c r="A116" s="171" t="s">
        <v>462</v>
      </c>
      <c r="B116" s="172" t="s">
        <v>360</v>
      </c>
      <c r="C116" s="173">
        <v>15.9</v>
      </c>
      <c r="D116" s="174">
        <v>0.48399999999999999</v>
      </c>
      <c r="E116" s="174">
        <v>0.156</v>
      </c>
      <c r="F116" s="175" t="str">
        <f t="shared" si="2"/>
        <v>ВБШвнг(А)-FRLSLTx-0,663х2,5ок(N,РЕ)</v>
      </c>
      <c r="G116" s="13"/>
      <c r="H116" s="14"/>
      <c r="I116" s="16"/>
      <c r="J116" s="16"/>
      <c r="K116" s="151"/>
      <c r="L116" s="151"/>
    </row>
    <row r="117" spans="1:12" s="1" customFormat="1" x14ac:dyDescent="0.25">
      <c r="A117" s="171" t="s">
        <v>462</v>
      </c>
      <c r="B117" s="172" t="s">
        <v>276</v>
      </c>
      <c r="C117" s="173">
        <v>17.399999999999999</v>
      </c>
      <c r="D117" s="174">
        <v>0.59299999999999997</v>
      </c>
      <c r="E117" s="174">
        <v>0.185</v>
      </c>
      <c r="F117" s="175" t="str">
        <f t="shared" si="2"/>
        <v>ВБШвнг(А)-FRLSLTx-0,663х4ок</v>
      </c>
      <c r="G117" s="13"/>
      <c r="H117" s="14"/>
      <c r="I117" s="16"/>
      <c r="J117" s="16"/>
      <c r="K117" s="151"/>
      <c r="L117" s="151"/>
    </row>
    <row r="118" spans="1:12" s="1" customFormat="1" x14ac:dyDescent="0.25">
      <c r="A118" s="171" t="s">
        <v>462</v>
      </c>
      <c r="B118" s="172" t="s">
        <v>362</v>
      </c>
      <c r="C118" s="173">
        <v>17.399999999999999</v>
      </c>
      <c r="D118" s="174">
        <v>0.59299999999999997</v>
      </c>
      <c r="E118" s="174">
        <v>0.185</v>
      </c>
      <c r="F118" s="175" t="str">
        <f t="shared" si="2"/>
        <v>ВБШвнг(А)-FRLSLTx-0,663х4ок(N,РЕ)</v>
      </c>
      <c r="G118" s="13"/>
      <c r="H118" s="14"/>
      <c r="I118" s="16"/>
      <c r="J118" s="16"/>
      <c r="K118" s="151"/>
      <c r="L118" s="151"/>
    </row>
    <row r="119" spans="1:12" s="1" customFormat="1" x14ac:dyDescent="0.25">
      <c r="A119" s="171" t="s">
        <v>462</v>
      </c>
      <c r="B119" s="172" t="s">
        <v>280</v>
      </c>
      <c r="C119" s="173">
        <v>18.399999999999999</v>
      </c>
      <c r="D119" s="174">
        <v>0.68799999999999994</v>
      </c>
      <c r="E119" s="174">
        <v>0.20499999999999999</v>
      </c>
      <c r="F119" s="175" t="str">
        <f t="shared" si="2"/>
        <v>ВБШвнг(А)-FRLSLTx-0,663х6ок</v>
      </c>
      <c r="G119" s="13"/>
      <c r="H119" s="14"/>
      <c r="I119" s="16"/>
      <c r="J119" s="16"/>
      <c r="K119" s="151"/>
      <c r="L119" s="151"/>
    </row>
    <row r="120" spans="1:12" s="1" customFormat="1" x14ac:dyDescent="0.25">
      <c r="A120" s="171" t="s">
        <v>462</v>
      </c>
      <c r="B120" s="172" t="s">
        <v>364</v>
      </c>
      <c r="C120" s="173">
        <v>18.399999999999999</v>
      </c>
      <c r="D120" s="174">
        <v>0.68799999999999994</v>
      </c>
      <c r="E120" s="174">
        <v>0.20499999999999999</v>
      </c>
      <c r="F120" s="175" t="str">
        <f t="shared" si="2"/>
        <v>ВБШвнг(А)-FRLSLTx-0,663х6ок(N,РЕ)</v>
      </c>
      <c r="G120" s="13"/>
      <c r="H120" s="14"/>
      <c r="I120" s="16"/>
      <c r="J120" s="16"/>
      <c r="K120" s="151"/>
      <c r="L120" s="151"/>
    </row>
    <row r="121" spans="1:12" s="1" customFormat="1" x14ac:dyDescent="0.25">
      <c r="A121" s="171" t="s">
        <v>462</v>
      </c>
      <c r="B121" s="172" t="s">
        <v>284</v>
      </c>
      <c r="C121" s="173">
        <v>21</v>
      </c>
      <c r="D121" s="174">
        <v>0.93700000000000006</v>
      </c>
      <c r="E121" s="174">
        <v>0.26800000000000002</v>
      </c>
      <c r="F121" s="175" t="str">
        <f t="shared" si="2"/>
        <v>ВБШвнг(А)-FRLSLTx-0,663х10ок</v>
      </c>
      <c r="G121" s="13"/>
      <c r="H121" s="14"/>
      <c r="I121" s="16"/>
      <c r="J121" s="16"/>
      <c r="K121" s="151"/>
      <c r="L121" s="151"/>
    </row>
    <row r="122" spans="1:12" s="1" customFormat="1" x14ac:dyDescent="0.25">
      <c r="A122" s="171" t="s">
        <v>462</v>
      </c>
      <c r="B122" s="172" t="s">
        <v>366</v>
      </c>
      <c r="C122" s="173">
        <v>21</v>
      </c>
      <c r="D122" s="174">
        <v>0.93700000000000006</v>
      </c>
      <c r="E122" s="174">
        <v>0.26800000000000002</v>
      </c>
      <c r="F122" s="175" t="str">
        <f t="shared" si="2"/>
        <v>ВБШвнг(А)-FRLSLTx-0,663х10ок(N,РЕ)</v>
      </c>
      <c r="G122" s="13"/>
      <c r="H122" s="14"/>
      <c r="I122" s="16"/>
      <c r="J122" s="16"/>
      <c r="K122" s="151"/>
      <c r="L122" s="151"/>
    </row>
    <row r="123" spans="1:12" s="1" customFormat="1" x14ac:dyDescent="0.25">
      <c r="A123" s="171" t="s">
        <v>462</v>
      </c>
      <c r="B123" s="172" t="s">
        <v>288</v>
      </c>
      <c r="C123" s="173">
        <v>24.9</v>
      </c>
      <c r="D123" s="174">
        <v>1.32</v>
      </c>
      <c r="E123" s="174">
        <v>0.313</v>
      </c>
      <c r="F123" s="175" t="str">
        <f t="shared" si="2"/>
        <v>ВБШвнг(А)-FRLSLTx-0,663х16мк</v>
      </c>
      <c r="G123" s="13"/>
      <c r="H123" s="14"/>
      <c r="I123" s="16"/>
      <c r="J123" s="16"/>
      <c r="K123" s="151"/>
      <c r="L123" s="151"/>
    </row>
    <row r="124" spans="1:12" s="1" customFormat="1" x14ac:dyDescent="0.25">
      <c r="A124" s="171" t="s">
        <v>462</v>
      </c>
      <c r="B124" s="172" t="s">
        <v>368</v>
      </c>
      <c r="C124" s="173">
        <v>24.9</v>
      </c>
      <c r="D124" s="174">
        <v>1.32</v>
      </c>
      <c r="E124" s="174">
        <v>0.313</v>
      </c>
      <c r="F124" s="175" t="str">
        <f t="shared" si="2"/>
        <v>ВБШвнг(А)-FRLSLTx-0,663х16мк(N,РЕ)</v>
      </c>
      <c r="G124" s="13"/>
      <c r="H124" s="14"/>
      <c r="I124" s="16"/>
      <c r="J124" s="16"/>
      <c r="K124" s="151"/>
      <c r="L124" s="151"/>
    </row>
    <row r="125" spans="1:12" s="1" customFormat="1" x14ac:dyDescent="0.25">
      <c r="A125" s="171" t="s">
        <v>462</v>
      </c>
      <c r="B125" s="172" t="s">
        <v>292</v>
      </c>
      <c r="C125" s="173">
        <v>27.4</v>
      </c>
      <c r="D125" s="174">
        <v>1.724</v>
      </c>
      <c r="E125" s="174">
        <v>0.53300000000000003</v>
      </c>
      <c r="F125" s="175" t="str">
        <f t="shared" si="2"/>
        <v>ВБШвнг(А)-FRLSLTx-0,663х25мк</v>
      </c>
      <c r="G125" s="13"/>
      <c r="H125" s="14"/>
      <c r="I125" s="16"/>
      <c r="J125" s="16"/>
      <c r="K125" s="151"/>
      <c r="L125" s="151"/>
    </row>
    <row r="126" spans="1:12" s="1" customFormat="1" x14ac:dyDescent="0.25">
      <c r="A126" s="171" t="s">
        <v>462</v>
      </c>
      <c r="B126" s="172" t="s">
        <v>370</v>
      </c>
      <c r="C126" s="173">
        <v>27.4</v>
      </c>
      <c r="D126" s="174">
        <v>1.724</v>
      </c>
      <c r="E126" s="174">
        <v>0.53300000000000003</v>
      </c>
      <c r="F126" s="175" t="str">
        <f t="shared" si="2"/>
        <v>ВБШвнг(А)-FRLSLTx-0,663х25мк(N,РЕ)</v>
      </c>
      <c r="G126" s="13"/>
      <c r="H126" s="14"/>
      <c r="I126" s="16"/>
      <c r="J126" s="16"/>
      <c r="K126" s="151"/>
      <c r="L126" s="151"/>
    </row>
    <row r="127" spans="1:12" s="1" customFormat="1" x14ac:dyDescent="0.25">
      <c r="A127" s="171" t="s">
        <v>462</v>
      </c>
      <c r="B127" s="172" t="s">
        <v>296</v>
      </c>
      <c r="C127" s="173">
        <v>29.5</v>
      </c>
      <c r="D127" s="174">
        <v>2.1139999999999999</v>
      </c>
      <c r="E127" s="174">
        <v>0.53300000000000003</v>
      </c>
      <c r="F127" s="175" t="str">
        <f t="shared" si="2"/>
        <v>ВБШвнг(А)-FRLSLTx-0,663х35мк</v>
      </c>
      <c r="G127" s="13"/>
      <c r="H127" s="14"/>
      <c r="I127" s="16"/>
      <c r="J127" s="16"/>
      <c r="K127" s="151"/>
      <c r="L127" s="151"/>
    </row>
    <row r="128" spans="1:12" s="1" customFormat="1" x14ac:dyDescent="0.25">
      <c r="A128" s="171" t="s">
        <v>462</v>
      </c>
      <c r="B128" s="172" t="s">
        <v>372</v>
      </c>
      <c r="C128" s="173">
        <v>29.5</v>
      </c>
      <c r="D128" s="174">
        <v>2.1139999999999999</v>
      </c>
      <c r="E128" s="174">
        <v>0.53300000000000003</v>
      </c>
      <c r="F128" s="175" t="str">
        <f t="shared" si="2"/>
        <v>ВБШвнг(А)-FRLSLTx-0,663х35мк(N,РЕ)</v>
      </c>
      <c r="G128" s="13"/>
      <c r="H128" s="14"/>
      <c r="I128" s="16"/>
      <c r="J128" s="16"/>
      <c r="K128" s="151"/>
      <c r="L128" s="151"/>
    </row>
    <row r="129" spans="1:12" s="1" customFormat="1" x14ac:dyDescent="0.25">
      <c r="A129" s="171" t="s">
        <v>462</v>
      </c>
      <c r="B129" s="172" t="s">
        <v>301</v>
      </c>
      <c r="C129" s="173">
        <v>33.1</v>
      </c>
      <c r="D129" s="174">
        <v>2.7189999999999999</v>
      </c>
      <c r="E129" s="174">
        <v>0.40799999999999997</v>
      </c>
      <c r="F129" s="175" t="str">
        <f t="shared" si="2"/>
        <v>ВБШвнг(А)-FRLSLTx-0,663х50мк</v>
      </c>
      <c r="G129" s="13"/>
      <c r="H129" s="14"/>
      <c r="I129" s="16"/>
      <c r="J129" s="16"/>
      <c r="K129" s="151"/>
      <c r="L129" s="151"/>
    </row>
    <row r="130" spans="1:12" s="1" customFormat="1" x14ac:dyDescent="0.25">
      <c r="A130" s="171" t="s">
        <v>462</v>
      </c>
      <c r="B130" s="172" t="s">
        <v>374</v>
      </c>
      <c r="C130" s="173">
        <v>33.1</v>
      </c>
      <c r="D130" s="174">
        <v>2.7189999999999999</v>
      </c>
      <c r="E130" s="174">
        <v>0.40799999999999997</v>
      </c>
      <c r="F130" s="175" t="str">
        <f t="shared" ref="F130:F193" si="3">A130&amp;B130</f>
        <v>ВБШвнг(А)-FRLSLTx-0,663х50мк(N,РЕ)</v>
      </c>
      <c r="G130" s="13"/>
      <c r="H130" s="14"/>
      <c r="I130" s="16"/>
      <c r="J130" s="16"/>
      <c r="K130" s="151"/>
      <c r="L130" s="151"/>
    </row>
    <row r="131" spans="1:12" s="1" customFormat="1" x14ac:dyDescent="0.25">
      <c r="A131" s="171" t="s">
        <v>462</v>
      </c>
      <c r="B131" s="172" t="s">
        <v>269</v>
      </c>
      <c r="C131" s="173">
        <v>16.100000000000001</v>
      </c>
      <c r="D131" s="174">
        <v>0.48</v>
      </c>
      <c r="E131" s="174">
        <v>0.156</v>
      </c>
      <c r="F131" s="175" t="str">
        <f t="shared" si="3"/>
        <v>ВБШвнг(А)-FRLSLTx-0,664х1,5ок(N)</v>
      </c>
      <c r="G131" s="13"/>
      <c r="H131" s="14"/>
      <c r="I131" s="16"/>
      <c r="J131" s="16"/>
      <c r="K131" s="151"/>
      <c r="L131" s="151"/>
    </row>
    <row r="132" spans="1:12" s="1" customFormat="1" x14ac:dyDescent="0.25">
      <c r="A132" s="171" t="s">
        <v>462</v>
      </c>
      <c r="B132" s="172" t="s">
        <v>270</v>
      </c>
      <c r="C132" s="173">
        <v>16.100000000000001</v>
      </c>
      <c r="D132" s="174">
        <v>0.48</v>
      </c>
      <c r="E132" s="174">
        <v>0.156</v>
      </c>
      <c r="F132" s="175" t="str">
        <f t="shared" si="3"/>
        <v>ВБШвнг(А)-FRLSLTx-0,664х1,5ок(РЕ)</v>
      </c>
      <c r="G132" s="13"/>
      <c r="H132" s="14"/>
      <c r="I132" s="16"/>
      <c r="J132" s="16"/>
      <c r="K132" s="151"/>
      <c r="L132" s="151"/>
    </row>
    <row r="133" spans="1:12" s="1" customFormat="1" x14ac:dyDescent="0.25">
      <c r="A133" s="171" t="s">
        <v>462</v>
      </c>
      <c r="B133" s="172" t="s">
        <v>273</v>
      </c>
      <c r="C133" s="173">
        <v>17.100000000000001</v>
      </c>
      <c r="D133" s="174">
        <v>0.55600000000000005</v>
      </c>
      <c r="E133" s="174">
        <v>0.17199999999999999</v>
      </c>
      <c r="F133" s="175" t="str">
        <f t="shared" si="3"/>
        <v>ВБШвнг(А)-FRLSLTx-0,664х2,5ок(N)</v>
      </c>
      <c r="G133" s="13"/>
      <c r="H133" s="14"/>
      <c r="I133" s="16"/>
      <c r="J133" s="16"/>
      <c r="K133" s="151"/>
      <c r="L133" s="151"/>
    </row>
    <row r="134" spans="1:12" s="1" customFormat="1" x14ac:dyDescent="0.25">
      <c r="A134" s="171" t="s">
        <v>462</v>
      </c>
      <c r="B134" s="172" t="s">
        <v>274</v>
      </c>
      <c r="C134" s="173">
        <v>17.100000000000001</v>
      </c>
      <c r="D134" s="174">
        <v>0.55600000000000005</v>
      </c>
      <c r="E134" s="174">
        <v>0.17199999999999999</v>
      </c>
      <c r="F134" s="175" t="str">
        <f t="shared" si="3"/>
        <v>ВБШвнг(А)-FRLSLTx-0,664х2,5ок(РЕ)</v>
      </c>
      <c r="G134" s="13"/>
      <c r="H134" s="14"/>
      <c r="I134" s="16"/>
      <c r="J134" s="16"/>
      <c r="K134" s="151"/>
      <c r="L134" s="151"/>
    </row>
    <row r="135" spans="1:12" s="1" customFormat="1" x14ac:dyDescent="0.25">
      <c r="A135" s="171" t="s">
        <v>462</v>
      </c>
      <c r="B135" s="172" t="s">
        <v>277</v>
      </c>
      <c r="C135" s="173">
        <v>18.7</v>
      </c>
      <c r="D135" s="174">
        <v>0.68300000000000005</v>
      </c>
      <c r="E135" s="174">
        <v>0.20599999999999999</v>
      </c>
      <c r="F135" s="175" t="str">
        <f t="shared" si="3"/>
        <v>ВБШвнг(А)-FRLSLTx-0,664х4ок(N)</v>
      </c>
      <c r="G135" s="13"/>
      <c r="H135" s="14"/>
      <c r="I135" s="16"/>
      <c r="J135" s="16"/>
      <c r="K135" s="151"/>
      <c r="L135" s="151"/>
    </row>
    <row r="136" spans="1:12" x14ac:dyDescent="0.25">
      <c r="A136" s="171" t="s">
        <v>462</v>
      </c>
      <c r="B136" s="172" t="s">
        <v>278</v>
      </c>
      <c r="C136" s="173">
        <v>18.7</v>
      </c>
      <c r="D136" s="174">
        <v>0.68300000000000005</v>
      </c>
      <c r="E136" s="174">
        <v>0.20599999999999999</v>
      </c>
      <c r="F136" s="175" t="str">
        <f t="shared" si="3"/>
        <v>ВБШвнг(А)-FRLSLTx-0,664х4ок(РЕ)</v>
      </c>
      <c r="G136" s="13"/>
      <c r="H136" s="14"/>
      <c r="I136" s="16"/>
      <c r="J136" s="5"/>
      <c r="K136" s="7"/>
      <c r="L136" s="7"/>
    </row>
    <row r="137" spans="1:12" x14ac:dyDescent="0.25">
      <c r="A137" s="171" t="s">
        <v>462</v>
      </c>
      <c r="B137" s="172" t="s">
        <v>281</v>
      </c>
      <c r="C137" s="173">
        <v>19.899999999999999</v>
      </c>
      <c r="D137" s="174">
        <v>0.80700000000000005</v>
      </c>
      <c r="E137" s="174">
        <v>0.22900000000000001</v>
      </c>
      <c r="F137" s="175" t="str">
        <f t="shared" si="3"/>
        <v>ВБШвнг(А)-FRLSLTx-0,664х6ок(N)</v>
      </c>
      <c r="G137" s="13"/>
      <c r="H137" s="14"/>
      <c r="I137" s="16"/>
      <c r="J137" s="5"/>
      <c r="K137" s="7"/>
      <c r="L137" s="7"/>
    </row>
    <row r="138" spans="1:12" x14ac:dyDescent="0.25">
      <c r="A138" s="171" t="s">
        <v>462</v>
      </c>
      <c r="B138" s="172" t="s">
        <v>282</v>
      </c>
      <c r="C138" s="173">
        <v>19.899999999999999</v>
      </c>
      <c r="D138" s="174">
        <v>0.80700000000000005</v>
      </c>
      <c r="E138" s="174">
        <v>0.22900000000000001</v>
      </c>
      <c r="F138" s="175" t="str">
        <f t="shared" si="3"/>
        <v>ВБШвнг(А)-FRLSLTx-0,664х6ок(РЕ)</v>
      </c>
      <c r="G138" s="13"/>
      <c r="H138" s="14"/>
      <c r="I138" s="16"/>
      <c r="J138" s="5"/>
      <c r="K138" s="7"/>
      <c r="L138" s="7"/>
    </row>
    <row r="139" spans="1:12" x14ac:dyDescent="0.25">
      <c r="A139" s="171" t="s">
        <v>462</v>
      </c>
      <c r="B139" s="172" t="s">
        <v>285</v>
      </c>
      <c r="C139" s="173">
        <v>22.8</v>
      </c>
      <c r="D139" s="174">
        <v>1.115</v>
      </c>
      <c r="E139" s="174">
        <v>0.3</v>
      </c>
      <c r="F139" s="175" t="str">
        <f t="shared" si="3"/>
        <v>ВБШвнг(А)-FRLSLTx-0,664х10ок(N)</v>
      </c>
      <c r="G139" s="13"/>
      <c r="H139" s="14"/>
      <c r="I139" s="5"/>
      <c r="J139" s="5"/>
      <c r="K139" s="7"/>
      <c r="L139" s="7"/>
    </row>
    <row r="140" spans="1:12" x14ac:dyDescent="0.25">
      <c r="A140" s="171" t="s">
        <v>462</v>
      </c>
      <c r="B140" s="172" t="s">
        <v>286</v>
      </c>
      <c r="C140" s="173">
        <v>22.8</v>
      </c>
      <c r="D140" s="174">
        <v>1.115</v>
      </c>
      <c r="E140" s="174">
        <v>0.3</v>
      </c>
      <c r="F140" s="175" t="str">
        <f t="shared" si="3"/>
        <v>ВБШвнг(А)-FRLSLTx-0,664х10ок(РЕ)</v>
      </c>
      <c r="G140" s="13"/>
      <c r="H140" s="14"/>
      <c r="I140" s="5"/>
      <c r="J140" s="5"/>
      <c r="K140" s="7"/>
      <c r="L140" s="7"/>
    </row>
    <row r="141" spans="1:12" x14ac:dyDescent="0.25">
      <c r="A141" s="171" t="s">
        <v>462</v>
      </c>
      <c r="B141" s="172" t="s">
        <v>289</v>
      </c>
      <c r="C141" s="173">
        <v>27.1</v>
      </c>
      <c r="D141" s="174">
        <v>1.5860000000000001</v>
      </c>
      <c r="E141" s="174">
        <v>0.36599999999999999</v>
      </c>
      <c r="F141" s="175" t="str">
        <f t="shared" si="3"/>
        <v>ВБШвнг(А)-FRLSLTx-0,664х16мк(N)</v>
      </c>
      <c r="G141" s="13"/>
      <c r="H141" s="14"/>
      <c r="I141" s="5"/>
      <c r="J141" s="5"/>
      <c r="K141" s="7"/>
      <c r="L141" s="7"/>
    </row>
    <row r="142" spans="1:12" x14ac:dyDescent="0.25">
      <c r="A142" s="171" t="s">
        <v>462</v>
      </c>
      <c r="B142" s="172" t="s">
        <v>290</v>
      </c>
      <c r="C142" s="173">
        <v>27.1</v>
      </c>
      <c r="D142" s="174">
        <v>1.5860000000000001</v>
      </c>
      <c r="E142" s="174">
        <v>0.36599999999999999</v>
      </c>
      <c r="F142" s="175" t="str">
        <f t="shared" si="3"/>
        <v>ВБШвнг(А)-FRLSLTx-0,664х16мк(РЕ)</v>
      </c>
      <c r="G142" s="13"/>
      <c r="H142" s="14"/>
      <c r="I142" s="5"/>
      <c r="J142" s="5"/>
      <c r="K142" s="7"/>
      <c r="L142" s="7"/>
    </row>
    <row r="143" spans="1:12" x14ac:dyDescent="0.25">
      <c r="A143" s="171" t="s">
        <v>462</v>
      </c>
      <c r="B143" s="172" t="s">
        <v>293</v>
      </c>
      <c r="C143" s="173">
        <v>29.8</v>
      </c>
      <c r="D143" s="174">
        <v>2.0910000000000002</v>
      </c>
      <c r="E143" s="174">
        <v>0.52</v>
      </c>
      <c r="F143" s="175" t="str">
        <f t="shared" si="3"/>
        <v>ВБШвнг(А)-FRLSLTx-0,664х25мк(N)</v>
      </c>
      <c r="G143" s="13"/>
      <c r="H143" s="14"/>
      <c r="I143" s="5"/>
      <c r="J143" s="5"/>
      <c r="K143" s="7"/>
      <c r="L143" s="7"/>
    </row>
    <row r="144" spans="1:12" x14ac:dyDescent="0.25">
      <c r="A144" s="171" t="s">
        <v>462</v>
      </c>
      <c r="B144" s="172" t="s">
        <v>294</v>
      </c>
      <c r="C144" s="173">
        <v>29.8</v>
      </c>
      <c r="D144" s="174">
        <v>2.0910000000000002</v>
      </c>
      <c r="E144" s="174">
        <v>0.52</v>
      </c>
      <c r="F144" s="175" t="str">
        <f t="shared" si="3"/>
        <v>ВБШвнг(А)-FRLSLTx-0,664х25мк(РЕ)</v>
      </c>
      <c r="G144" s="13"/>
      <c r="H144" s="14"/>
      <c r="I144" s="5"/>
      <c r="J144" s="5"/>
      <c r="K144" s="7"/>
      <c r="L144" s="7"/>
    </row>
    <row r="145" spans="1:12" x14ac:dyDescent="0.25">
      <c r="A145" s="171" t="s">
        <v>462</v>
      </c>
      <c r="B145" s="172" t="s">
        <v>298</v>
      </c>
      <c r="C145" s="173">
        <v>32.700000000000003</v>
      </c>
      <c r="D145" s="174">
        <v>2.6269999999999998</v>
      </c>
      <c r="E145" s="174">
        <v>0.61699999999999999</v>
      </c>
      <c r="F145" s="175" t="str">
        <f t="shared" si="3"/>
        <v>ВБШвнг(А)-FRLSLTx-0,664х35мк(N)</v>
      </c>
      <c r="G145" s="13"/>
      <c r="H145" s="14"/>
      <c r="I145" s="5"/>
      <c r="J145" s="5"/>
      <c r="K145" s="7"/>
      <c r="L145" s="7"/>
    </row>
    <row r="146" spans="1:12" x14ac:dyDescent="0.25">
      <c r="A146" s="171" t="s">
        <v>462</v>
      </c>
      <c r="B146" s="172" t="s">
        <v>299</v>
      </c>
      <c r="C146" s="173">
        <v>32.700000000000003</v>
      </c>
      <c r="D146" s="174">
        <v>2.6269999999999998</v>
      </c>
      <c r="E146" s="174">
        <v>0.61699999999999999</v>
      </c>
      <c r="F146" s="175" t="str">
        <f t="shared" si="3"/>
        <v>ВБШвнг(А)-FRLSLTx-0,664х35мк(РЕ)</v>
      </c>
      <c r="G146" s="13"/>
      <c r="H146" s="14"/>
      <c r="I146" s="5"/>
      <c r="J146" s="5"/>
      <c r="K146" s="7"/>
      <c r="L146" s="7"/>
    </row>
    <row r="147" spans="1:12" x14ac:dyDescent="0.25">
      <c r="A147" s="171" t="s">
        <v>462</v>
      </c>
      <c r="B147" s="172" t="s">
        <v>305</v>
      </c>
      <c r="C147" s="173">
        <v>35.1</v>
      </c>
      <c r="D147" s="174">
        <v>3.1859999999999999</v>
      </c>
      <c r="E147" s="174">
        <v>0.5</v>
      </c>
      <c r="F147" s="175" t="str">
        <f t="shared" si="3"/>
        <v>ВБШвнг(А)-FRLSLTx-0,664х50мс(N)</v>
      </c>
      <c r="G147" s="13"/>
      <c r="H147" s="14"/>
      <c r="I147" s="5"/>
      <c r="J147" s="5"/>
      <c r="K147" s="7"/>
      <c r="L147" s="7"/>
    </row>
    <row r="148" spans="1:12" x14ac:dyDescent="0.25">
      <c r="A148" s="171" t="s">
        <v>462</v>
      </c>
      <c r="B148" s="172" t="s">
        <v>306</v>
      </c>
      <c r="C148" s="173">
        <v>35.1</v>
      </c>
      <c r="D148" s="174">
        <v>3.1859999999999999</v>
      </c>
      <c r="E148" s="174">
        <v>0.5</v>
      </c>
      <c r="F148" s="175" t="str">
        <f t="shared" si="3"/>
        <v>ВБШвнг(А)-FRLSLTx-0,664х50мс(РЕ)</v>
      </c>
      <c r="G148" s="13"/>
      <c r="H148" s="14"/>
      <c r="I148" s="5"/>
      <c r="J148" s="5"/>
      <c r="K148" s="7"/>
      <c r="L148" s="7"/>
    </row>
    <row r="149" spans="1:12" x14ac:dyDescent="0.25">
      <c r="A149" s="171" t="s">
        <v>462</v>
      </c>
      <c r="B149" s="172" t="s">
        <v>302</v>
      </c>
      <c r="C149" s="173">
        <v>37.1</v>
      </c>
      <c r="D149" s="174">
        <v>3.5009999999999999</v>
      </c>
      <c r="E149" s="174">
        <v>0.5</v>
      </c>
      <c r="F149" s="175" t="str">
        <f t="shared" si="3"/>
        <v>ВБШвнг(А)-FRLSLTx-0,664х50мк(N)</v>
      </c>
      <c r="G149" s="13"/>
      <c r="H149" s="14"/>
      <c r="I149" s="5"/>
      <c r="J149" s="5"/>
      <c r="K149" s="7"/>
      <c r="L149" s="7"/>
    </row>
    <row r="150" spans="1:12" x14ac:dyDescent="0.25">
      <c r="A150" s="171" t="s">
        <v>462</v>
      </c>
      <c r="B150" s="172" t="s">
        <v>303</v>
      </c>
      <c r="C150" s="173">
        <v>37.1</v>
      </c>
      <c r="D150" s="174">
        <v>3.5009999999999999</v>
      </c>
      <c r="E150" s="174">
        <v>0.5</v>
      </c>
      <c r="F150" s="175" t="str">
        <f t="shared" si="3"/>
        <v>ВБШвнг(А)-FRLSLTx-0,664х50мк(РЕ)</v>
      </c>
      <c r="G150" s="13"/>
      <c r="H150" s="14"/>
      <c r="I150" s="5"/>
      <c r="J150" s="5"/>
      <c r="K150" s="7"/>
      <c r="L150" s="7"/>
    </row>
    <row r="151" spans="1:12" x14ac:dyDescent="0.25">
      <c r="A151" s="171" t="s">
        <v>462</v>
      </c>
      <c r="B151" s="172" t="s">
        <v>359</v>
      </c>
      <c r="C151" s="173">
        <v>17.3</v>
      </c>
      <c r="D151" s="174">
        <v>0.54400000000000004</v>
      </c>
      <c r="E151" s="174">
        <v>0.16600000000000001</v>
      </c>
      <c r="F151" s="175" t="str">
        <f t="shared" si="3"/>
        <v>ВБШвнг(А)-FRLSLTx-0,665х1,5ок(N,РЕ)</v>
      </c>
      <c r="G151" s="13"/>
      <c r="H151" s="14"/>
      <c r="I151" s="5"/>
      <c r="J151" s="5"/>
      <c r="K151" s="7"/>
      <c r="L151" s="7"/>
    </row>
    <row r="152" spans="1:12" x14ac:dyDescent="0.25">
      <c r="A152" s="171" t="s">
        <v>462</v>
      </c>
      <c r="B152" s="172" t="s">
        <v>361</v>
      </c>
      <c r="C152" s="173">
        <v>18.399999999999999</v>
      </c>
      <c r="D152" s="174">
        <v>0.63100000000000001</v>
      </c>
      <c r="E152" s="174">
        <v>0.183</v>
      </c>
      <c r="F152" s="175" t="str">
        <f t="shared" si="3"/>
        <v>ВБШвнг(А)-FRLSLTx-0,665х2,5ок(N,РЕ)</v>
      </c>
      <c r="G152" s="13"/>
      <c r="H152" s="14"/>
      <c r="I152" s="5"/>
      <c r="J152" s="5"/>
      <c r="K152" s="7"/>
      <c r="L152" s="7"/>
    </row>
    <row r="153" spans="1:12" x14ac:dyDescent="0.25">
      <c r="A153" s="171" t="s">
        <v>462</v>
      </c>
      <c r="B153" s="172" t="s">
        <v>363</v>
      </c>
      <c r="C153" s="173">
        <v>20.2</v>
      </c>
      <c r="D153" s="174">
        <v>0.79</v>
      </c>
      <c r="E153" s="174">
        <v>0.219</v>
      </c>
      <c r="F153" s="175" t="str">
        <f t="shared" si="3"/>
        <v>ВБШвнг(А)-FRLSLTx-0,665х4ок(N,РЕ)</v>
      </c>
      <c r="G153" s="13"/>
      <c r="H153" s="14"/>
      <c r="I153" s="5"/>
      <c r="J153" s="5"/>
      <c r="K153" s="7"/>
      <c r="L153" s="7"/>
    </row>
    <row r="154" spans="1:12" x14ac:dyDescent="0.25">
      <c r="A154" s="171" t="s">
        <v>462</v>
      </c>
      <c r="B154" s="172" t="s">
        <v>365</v>
      </c>
      <c r="C154" s="173">
        <v>21.5</v>
      </c>
      <c r="D154" s="174">
        <v>0.93799999999999994</v>
      </c>
      <c r="E154" s="174">
        <v>0.24199999999999999</v>
      </c>
      <c r="F154" s="175" t="str">
        <f t="shared" si="3"/>
        <v>ВБШвнг(А)-FRLSLTx-0,665х6ок(N,РЕ)</v>
      </c>
      <c r="G154" s="13"/>
      <c r="H154" s="14"/>
      <c r="I154" s="5"/>
      <c r="J154" s="5"/>
      <c r="K154" s="7"/>
      <c r="L154" s="7"/>
    </row>
    <row r="155" spans="1:12" x14ac:dyDescent="0.25">
      <c r="A155" s="171" t="s">
        <v>462</v>
      </c>
      <c r="B155" s="172" t="s">
        <v>367</v>
      </c>
      <c r="C155" s="173">
        <v>25.2</v>
      </c>
      <c r="D155" s="174">
        <v>1.341</v>
      </c>
      <c r="E155" s="174">
        <v>0.33200000000000002</v>
      </c>
      <c r="F155" s="175" t="str">
        <f t="shared" si="3"/>
        <v>ВБШвнг(А)-FRLSLTx-0,665х10ок(N,РЕ)</v>
      </c>
      <c r="G155" s="13"/>
      <c r="H155" s="14"/>
      <c r="I155" s="5"/>
      <c r="J155" s="5"/>
      <c r="K155" s="7"/>
      <c r="L155" s="7"/>
    </row>
    <row r="156" spans="1:12" x14ac:dyDescent="0.25">
      <c r="A156" s="171" t="s">
        <v>462</v>
      </c>
      <c r="B156" s="172" t="s">
        <v>369</v>
      </c>
      <c r="C156" s="173">
        <v>29.6</v>
      </c>
      <c r="D156" s="174">
        <v>1.8720000000000001</v>
      </c>
      <c r="E156" s="174">
        <v>0.38400000000000001</v>
      </c>
      <c r="F156" s="175" t="str">
        <f t="shared" si="3"/>
        <v>ВБШвнг(А)-FRLSLTx-0,665х16мк(N,РЕ)</v>
      </c>
      <c r="G156" s="13"/>
      <c r="H156" s="14"/>
      <c r="I156" s="5"/>
      <c r="J156" s="5"/>
      <c r="K156" s="7"/>
      <c r="L156" s="7"/>
    </row>
    <row r="157" spans="1:12" x14ac:dyDescent="0.25">
      <c r="A157" s="171" t="s">
        <v>462</v>
      </c>
      <c r="B157" s="172" t="s">
        <v>371</v>
      </c>
      <c r="C157" s="173">
        <v>33</v>
      </c>
      <c r="D157" s="174">
        <v>2.5350000000000001</v>
      </c>
      <c r="E157" s="174">
        <v>0.56100000000000005</v>
      </c>
      <c r="F157" s="175" t="str">
        <f t="shared" si="3"/>
        <v>ВБШвнг(А)-FRLSLTx-0,665х25мк(N,РЕ)</v>
      </c>
      <c r="G157" s="13"/>
      <c r="H157" s="14"/>
      <c r="I157" s="5"/>
      <c r="J157" s="5"/>
      <c r="K157" s="7"/>
      <c r="L157" s="7"/>
    </row>
    <row r="158" spans="1:12" x14ac:dyDescent="0.25">
      <c r="A158" s="171" t="s">
        <v>462</v>
      </c>
      <c r="B158" s="172" t="s">
        <v>373</v>
      </c>
      <c r="C158" s="173">
        <v>36.5</v>
      </c>
      <c r="D158" s="174">
        <v>3.3</v>
      </c>
      <c r="E158" s="174">
        <v>0.66200000000000003</v>
      </c>
      <c r="F158" s="175" t="str">
        <f t="shared" si="3"/>
        <v>ВБШвнг(А)-FRLSLTx-0,665х35мк(N,РЕ)</v>
      </c>
      <c r="G158" s="13"/>
      <c r="H158" s="14"/>
      <c r="I158" s="5"/>
      <c r="J158" s="5"/>
      <c r="K158" s="7"/>
      <c r="L158" s="7"/>
    </row>
    <row r="159" spans="1:12" ht="15.75" thickBot="1" x14ac:dyDescent="0.3">
      <c r="A159" s="177" t="s">
        <v>462</v>
      </c>
      <c r="B159" s="183" t="s">
        <v>375</v>
      </c>
      <c r="C159" s="179">
        <v>40.6</v>
      </c>
      <c r="D159" s="180">
        <v>4.1870000000000003</v>
      </c>
      <c r="E159" s="180">
        <v>0.60099999999999998</v>
      </c>
      <c r="F159" s="181" t="str">
        <f t="shared" si="3"/>
        <v>ВБШвнг(А)-FRLSLTx-0,665х50мк(N,РЕ)</v>
      </c>
      <c r="G159" s="13"/>
      <c r="H159" s="14"/>
      <c r="I159" s="5"/>
      <c r="J159" s="5"/>
      <c r="K159" s="7"/>
      <c r="L159" s="7"/>
    </row>
    <row r="160" spans="1:12" x14ac:dyDescent="0.25">
      <c r="A160" s="166" t="s">
        <v>463</v>
      </c>
      <c r="B160" s="167" t="s">
        <v>267</v>
      </c>
      <c r="C160" s="168">
        <v>15.3</v>
      </c>
      <c r="D160" s="169">
        <v>0.42799999999999999</v>
      </c>
      <c r="E160" s="169">
        <v>0.17</v>
      </c>
      <c r="F160" s="170" t="str">
        <f t="shared" si="3"/>
        <v>ВБШвнг(А)-FRLSLTx-12х1,5ок(N)</v>
      </c>
      <c r="G160" s="13"/>
      <c r="H160" s="14"/>
      <c r="I160" s="5"/>
      <c r="J160" s="5"/>
      <c r="K160" s="7"/>
      <c r="L160" s="7"/>
    </row>
    <row r="161" spans="1:12" x14ac:dyDescent="0.25">
      <c r="A161" s="171" t="s">
        <v>463</v>
      </c>
      <c r="B161" s="172" t="s">
        <v>271</v>
      </c>
      <c r="C161" s="173">
        <v>16.100000000000001</v>
      </c>
      <c r="D161" s="174">
        <v>0.48199999999999998</v>
      </c>
      <c r="E161" s="174">
        <v>0.16700000000000001</v>
      </c>
      <c r="F161" s="175" t="str">
        <f t="shared" si="3"/>
        <v>ВБШвнг(А)-FRLSLTx-12х2,5ок(N)</v>
      </c>
      <c r="G161" s="13"/>
      <c r="H161" s="14"/>
      <c r="I161" s="5"/>
      <c r="J161" s="5"/>
      <c r="K161" s="7"/>
      <c r="L161" s="7"/>
    </row>
    <row r="162" spans="1:12" x14ac:dyDescent="0.25">
      <c r="A162" s="171" t="s">
        <v>463</v>
      </c>
      <c r="B162" s="172" t="s">
        <v>275</v>
      </c>
      <c r="C162" s="173">
        <v>17.8</v>
      </c>
      <c r="D162" s="174">
        <v>0.59499999999999997</v>
      </c>
      <c r="E162" s="174">
        <v>0.20799999999999999</v>
      </c>
      <c r="F162" s="175" t="str">
        <f t="shared" si="3"/>
        <v>ВБШвнг(А)-FRLSLTx-12х4ок(N)</v>
      </c>
      <c r="G162" s="13"/>
      <c r="H162" s="14"/>
      <c r="I162" s="5"/>
      <c r="J162" s="5"/>
      <c r="K162" s="7"/>
      <c r="L162" s="7"/>
    </row>
    <row r="163" spans="1:12" x14ac:dyDescent="0.25">
      <c r="A163" s="171" t="s">
        <v>463</v>
      </c>
      <c r="B163" s="172" t="s">
        <v>279</v>
      </c>
      <c r="C163" s="173">
        <v>18.8</v>
      </c>
      <c r="D163" s="174">
        <v>0.68</v>
      </c>
      <c r="E163" s="174">
        <v>0.23100000000000001</v>
      </c>
      <c r="F163" s="175" t="str">
        <f t="shared" si="3"/>
        <v>ВБШвнг(А)-FRLSLTx-12х6ок(N)</v>
      </c>
      <c r="G163" s="13"/>
      <c r="H163" s="14"/>
      <c r="I163" s="5"/>
      <c r="J163" s="5"/>
      <c r="K163" s="7"/>
      <c r="L163" s="7"/>
    </row>
    <row r="164" spans="1:12" x14ac:dyDescent="0.25">
      <c r="A164" s="171" t="s">
        <v>463</v>
      </c>
      <c r="B164" s="172" t="s">
        <v>283</v>
      </c>
      <c r="C164" s="173">
        <v>20.399999999999999</v>
      </c>
      <c r="D164" s="174">
        <v>0.84099999999999997</v>
      </c>
      <c r="E164" s="174">
        <v>0.26800000000000002</v>
      </c>
      <c r="F164" s="175" t="str">
        <f t="shared" si="3"/>
        <v>ВБШвнг(А)-FRLSLTx-12х10ок(N)</v>
      </c>
      <c r="G164" s="13"/>
      <c r="H164" s="14"/>
      <c r="I164" s="5"/>
      <c r="J164" s="5"/>
      <c r="K164" s="7"/>
      <c r="L164" s="7"/>
    </row>
    <row r="165" spans="1:12" x14ac:dyDescent="0.25">
      <c r="A165" s="171" t="s">
        <v>463</v>
      </c>
      <c r="B165" s="172" t="s">
        <v>287</v>
      </c>
      <c r="C165" s="173">
        <v>24.1</v>
      </c>
      <c r="D165" s="174">
        <v>1.17</v>
      </c>
      <c r="E165" s="174">
        <v>0.315</v>
      </c>
      <c r="F165" s="175" t="str">
        <f t="shared" si="3"/>
        <v>ВБШвнг(А)-FRLSLTx-12х16мк(N)</v>
      </c>
      <c r="G165" s="13"/>
      <c r="H165" s="14"/>
      <c r="I165" s="5"/>
      <c r="J165" s="5"/>
      <c r="K165" s="7"/>
      <c r="L165" s="7"/>
    </row>
    <row r="166" spans="1:12" x14ac:dyDescent="0.25">
      <c r="A166" s="171" t="s">
        <v>463</v>
      </c>
      <c r="B166" s="172" t="s">
        <v>291</v>
      </c>
      <c r="C166" s="173">
        <v>26.3</v>
      </c>
      <c r="D166" s="174">
        <v>1.4890000000000001</v>
      </c>
      <c r="E166" s="174">
        <v>0.46600000000000003</v>
      </c>
      <c r="F166" s="175" t="str">
        <f t="shared" si="3"/>
        <v>ВБШвнг(А)-FRLSLTx-12х25мк(N)</v>
      </c>
      <c r="G166" s="13"/>
      <c r="H166" s="14"/>
      <c r="I166" s="5"/>
      <c r="J166" s="5"/>
      <c r="K166" s="7"/>
      <c r="L166" s="7"/>
    </row>
    <row r="167" spans="1:12" x14ac:dyDescent="0.25">
      <c r="A167" s="171" t="s">
        <v>463</v>
      </c>
      <c r="B167" s="172" t="s">
        <v>295</v>
      </c>
      <c r="C167" s="173">
        <v>28.3</v>
      </c>
      <c r="D167" s="174">
        <v>1.796</v>
      </c>
      <c r="E167" s="174">
        <v>0.53800000000000003</v>
      </c>
      <c r="F167" s="175" t="str">
        <f t="shared" si="3"/>
        <v>ВБШвнг(А)-FRLSLTx-12х35мк(N)</v>
      </c>
      <c r="G167" s="13"/>
      <c r="H167" s="14"/>
      <c r="I167" s="5"/>
      <c r="J167" s="5"/>
      <c r="K167" s="7"/>
      <c r="L167" s="7"/>
    </row>
    <row r="168" spans="1:12" x14ac:dyDescent="0.25">
      <c r="A168" s="171" t="s">
        <v>463</v>
      </c>
      <c r="B168" s="172" t="s">
        <v>300</v>
      </c>
      <c r="C168" s="173">
        <v>31.3</v>
      </c>
      <c r="D168" s="174">
        <v>2.2480000000000002</v>
      </c>
      <c r="E168" s="174">
        <v>0.29699999999999999</v>
      </c>
      <c r="F168" s="175" t="str">
        <f t="shared" si="3"/>
        <v>ВБШвнг(А)-FRLSLTx-12х50мк(N)</v>
      </c>
      <c r="G168" s="13"/>
      <c r="H168" s="14"/>
      <c r="I168" s="5"/>
      <c r="J168" s="5"/>
      <c r="K168" s="7"/>
      <c r="L168" s="7"/>
    </row>
    <row r="169" spans="1:12" x14ac:dyDescent="0.25">
      <c r="A169" s="171" t="s">
        <v>463</v>
      </c>
      <c r="B169" s="172" t="s">
        <v>313</v>
      </c>
      <c r="C169" s="173">
        <v>35.1</v>
      </c>
      <c r="D169" s="174">
        <v>2.95</v>
      </c>
      <c r="E169" s="174">
        <v>0.34100000000000003</v>
      </c>
      <c r="F169" s="175" t="str">
        <f t="shared" si="3"/>
        <v>ВБШвнг(А)-FRLSLTx-12х70мк(N)</v>
      </c>
      <c r="G169" s="13"/>
      <c r="H169" s="14"/>
      <c r="I169" s="5"/>
      <c r="J169" s="5"/>
      <c r="K169" s="7"/>
      <c r="L169" s="7"/>
    </row>
    <row r="170" spans="1:12" x14ac:dyDescent="0.25">
      <c r="A170" s="171" t="s">
        <v>463</v>
      </c>
      <c r="B170" s="172" t="s">
        <v>319</v>
      </c>
      <c r="C170" s="173">
        <v>40.1</v>
      </c>
      <c r="D170" s="174">
        <v>3.972</v>
      </c>
      <c r="E170" s="174">
        <v>0.40699999999999997</v>
      </c>
      <c r="F170" s="175" t="str">
        <f t="shared" si="3"/>
        <v>ВБШвнг(А)-FRLSLTx-12х95мк(N)</v>
      </c>
      <c r="G170" s="13"/>
      <c r="H170" s="14"/>
      <c r="I170" s="5"/>
      <c r="J170" s="5"/>
      <c r="K170" s="7"/>
      <c r="L170" s="7"/>
    </row>
    <row r="171" spans="1:12" x14ac:dyDescent="0.25">
      <c r="A171" s="171" t="s">
        <v>463</v>
      </c>
      <c r="B171" s="172" t="s">
        <v>324</v>
      </c>
      <c r="C171" s="173">
        <v>43.5</v>
      </c>
      <c r="D171" s="174">
        <v>4.7530000000000001</v>
      </c>
      <c r="E171" s="174">
        <v>0.44400000000000001</v>
      </c>
      <c r="F171" s="175" t="str">
        <f t="shared" si="3"/>
        <v>ВБШвнг(А)-FRLSLTx-12х120мк(N)</v>
      </c>
      <c r="G171" s="13"/>
      <c r="H171" s="14"/>
      <c r="I171" s="5"/>
      <c r="J171" s="5"/>
      <c r="K171" s="7"/>
      <c r="L171" s="7"/>
    </row>
    <row r="172" spans="1:12" x14ac:dyDescent="0.25">
      <c r="A172" s="171" t="s">
        <v>463</v>
      </c>
      <c r="B172" s="172" t="s">
        <v>329</v>
      </c>
      <c r="C172" s="173">
        <v>48.3</v>
      </c>
      <c r="D172" s="174">
        <v>5.84</v>
      </c>
      <c r="E172" s="174">
        <v>0.53900000000000003</v>
      </c>
      <c r="F172" s="175" t="str">
        <f t="shared" si="3"/>
        <v>ВБШвнг(А)-FRLSLTx-12х150мк(N)</v>
      </c>
      <c r="G172" s="13"/>
      <c r="H172" s="14"/>
      <c r="I172" s="5"/>
      <c r="J172" s="5"/>
      <c r="K172" s="7"/>
      <c r="L172" s="7"/>
    </row>
    <row r="173" spans="1:12" x14ac:dyDescent="0.25">
      <c r="A173" s="171" t="s">
        <v>463</v>
      </c>
      <c r="B173" s="172" t="s">
        <v>334</v>
      </c>
      <c r="C173" s="173">
        <v>53.1</v>
      </c>
      <c r="D173" s="174">
        <v>7.3650000000000002</v>
      </c>
      <c r="E173" s="174">
        <v>0.64600000000000002</v>
      </c>
      <c r="F173" s="175" t="str">
        <f t="shared" si="3"/>
        <v>ВБШвнг(А)-FRLSLTx-12х185мк(N)</v>
      </c>
      <c r="G173" s="13"/>
      <c r="H173" s="14"/>
      <c r="I173" s="5"/>
      <c r="J173" s="5"/>
      <c r="K173" s="7"/>
      <c r="L173" s="7"/>
    </row>
    <row r="174" spans="1:12" s="1" customFormat="1" x14ac:dyDescent="0.25">
      <c r="A174" s="171" t="s">
        <v>463</v>
      </c>
      <c r="B174" s="172" t="s">
        <v>340</v>
      </c>
      <c r="C174" s="173">
        <v>59.7</v>
      </c>
      <c r="D174" s="174">
        <v>9.3209999999999997</v>
      </c>
      <c r="E174" s="174">
        <v>0.754</v>
      </c>
      <c r="F174" s="175" t="str">
        <f t="shared" si="3"/>
        <v>ВБШвнг(А)-FRLSLTx-12х240мк(N)</v>
      </c>
      <c r="G174" s="13"/>
      <c r="H174" s="14"/>
      <c r="I174" s="5"/>
      <c r="J174" s="16"/>
      <c r="K174" s="151"/>
      <c r="L174" s="151"/>
    </row>
    <row r="175" spans="1:12" s="1" customFormat="1" x14ac:dyDescent="0.25">
      <c r="A175" s="171" t="s">
        <v>463</v>
      </c>
      <c r="B175" s="172" t="s">
        <v>268</v>
      </c>
      <c r="C175" s="173">
        <v>16</v>
      </c>
      <c r="D175" s="174">
        <v>0.46700000000000003</v>
      </c>
      <c r="E175" s="174">
        <v>0.17899999999999999</v>
      </c>
      <c r="F175" s="175" t="str">
        <f t="shared" si="3"/>
        <v>ВБШвнг(А)-FRLSLTx-13х1,5ок</v>
      </c>
      <c r="G175" s="13"/>
      <c r="H175" s="14"/>
      <c r="I175" s="5"/>
      <c r="J175" s="16"/>
      <c r="K175" s="151"/>
      <c r="L175" s="151"/>
    </row>
    <row r="176" spans="1:12" s="1" customFormat="1" x14ac:dyDescent="0.25">
      <c r="A176" s="171" t="s">
        <v>463</v>
      </c>
      <c r="B176" s="172" t="s">
        <v>358</v>
      </c>
      <c r="C176" s="173">
        <v>16</v>
      </c>
      <c r="D176" s="174">
        <v>0.46700000000000003</v>
      </c>
      <c r="E176" s="174">
        <v>0.17899999999999999</v>
      </c>
      <c r="F176" s="175" t="str">
        <f t="shared" si="3"/>
        <v>ВБШвнг(А)-FRLSLTx-13х1,5ок(N,РЕ)</v>
      </c>
      <c r="G176" s="13"/>
      <c r="H176" s="14"/>
      <c r="I176" s="5"/>
      <c r="J176" s="16"/>
      <c r="K176" s="151"/>
      <c r="L176" s="151"/>
    </row>
    <row r="177" spans="1:12" s="1" customFormat="1" x14ac:dyDescent="0.25">
      <c r="A177" s="171" t="s">
        <v>463</v>
      </c>
      <c r="B177" s="172" t="s">
        <v>272</v>
      </c>
      <c r="C177" s="173">
        <v>16.8</v>
      </c>
      <c r="D177" s="174">
        <v>0.53</v>
      </c>
      <c r="E177" s="174">
        <v>0.17699999999999999</v>
      </c>
      <c r="F177" s="175" t="str">
        <f t="shared" si="3"/>
        <v>ВБШвнг(А)-FRLSLTx-13х2,5ок</v>
      </c>
      <c r="G177" s="13"/>
      <c r="H177" s="14"/>
      <c r="I177" s="16"/>
      <c r="J177" s="16"/>
      <c r="K177" s="151"/>
      <c r="L177" s="151"/>
    </row>
    <row r="178" spans="1:12" s="1" customFormat="1" x14ac:dyDescent="0.25">
      <c r="A178" s="171" t="s">
        <v>463</v>
      </c>
      <c r="B178" s="172" t="s">
        <v>360</v>
      </c>
      <c r="C178" s="173">
        <v>16.8</v>
      </c>
      <c r="D178" s="174">
        <v>0.53</v>
      </c>
      <c r="E178" s="174">
        <v>0.17699999999999999</v>
      </c>
      <c r="F178" s="175" t="str">
        <f t="shared" si="3"/>
        <v>ВБШвнг(А)-FRLSLTx-13х2,5ок(N,РЕ)</v>
      </c>
      <c r="G178" s="13"/>
      <c r="H178" s="14"/>
      <c r="I178" s="16"/>
      <c r="J178" s="16"/>
      <c r="K178" s="151"/>
      <c r="L178" s="151"/>
    </row>
    <row r="179" spans="1:12" s="1" customFormat="1" x14ac:dyDescent="0.25">
      <c r="A179" s="171" t="s">
        <v>463</v>
      </c>
      <c r="B179" s="172" t="s">
        <v>276</v>
      </c>
      <c r="C179" s="173">
        <v>18.7</v>
      </c>
      <c r="D179" s="174">
        <v>0.66300000000000003</v>
      </c>
      <c r="E179" s="174">
        <v>0.221</v>
      </c>
      <c r="F179" s="175" t="str">
        <f t="shared" si="3"/>
        <v>ВБШвнг(А)-FRLSLTx-13х4ок</v>
      </c>
      <c r="G179" s="13"/>
      <c r="H179" s="14"/>
      <c r="I179" s="16"/>
      <c r="J179" s="16"/>
      <c r="K179" s="151"/>
      <c r="L179" s="151"/>
    </row>
    <row r="180" spans="1:12" s="1" customFormat="1" x14ac:dyDescent="0.25">
      <c r="A180" s="171" t="s">
        <v>463</v>
      </c>
      <c r="B180" s="184" t="s">
        <v>362</v>
      </c>
      <c r="C180" s="185">
        <v>18.7</v>
      </c>
      <c r="D180" s="186">
        <v>0.66300000000000003</v>
      </c>
      <c r="E180" s="187">
        <v>0.221</v>
      </c>
      <c r="F180" s="175" t="str">
        <f t="shared" si="3"/>
        <v>ВБШвнг(А)-FRLSLTx-13х4ок(N,РЕ)</v>
      </c>
      <c r="G180" s="13"/>
      <c r="H180" s="14"/>
      <c r="I180" s="16"/>
      <c r="J180" s="16"/>
      <c r="K180" s="151"/>
      <c r="L180" s="151"/>
    </row>
    <row r="181" spans="1:12" s="1" customFormat="1" x14ac:dyDescent="0.25">
      <c r="A181" s="171" t="s">
        <v>463</v>
      </c>
      <c r="B181" s="188" t="s">
        <v>280</v>
      </c>
      <c r="C181" s="189">
        <v>19.7</v>
      </c>
      <c r="D181" s="190">
        <v>0.76700000000000002</v>
      </c>
      <c r="E181" s="191">
        <v>0.24399999999999999</v>
      </c>
      <c r="F181" s="175" t="str">
        <f t="shared" si="3"/>
        <v>ВБШвнг(А)-FRLSLTx-13х6ок</v>
      </c>
      <c r="G181" s="13"/>
      <c r="H181" s="14"/>
      <c r="I181" s="16"/>
      <c r="J181" s="16"/>
      <c r="K181" s="151"/>
      <c r="L181" s="151"/>
    </row>
    <row r="182" spans="1:12" s="1" customFormat="1" x14ac:dyDescent="0.25">
      <c r="A182" s="171" t="s">
        <v>463</v>
      </c>
      <c r="B182" s="188" t="s">
        <v>364</v>
      </c>
      <c r="C182" s="189">
        <v>19.7</v>
      </c>
      <c r="D182" s="190">
        <v>0.76700000000000002</v>
      </c>
      <c r="E182" s="191">
        <v>0.24399999999999999</v>
      </c>
      <c r="F182" s="175" t="str">
        <f t="shared" si="3"/>
        <v>ВБШвнг(А)-FRLSLTx-13х6ок(N,РЕ)</v>
      </c>
      <c r="G182" s="13"/>
      <c r="H182" s="14"/>
      <c r="I182" s="16"/>
      <c r="J182" s="16"/>
      <c r="K182" s="151"/>
      <c r="L182" s="151"/>
    </row>
    <row r="183" spans="1:12" s="1" customFormat="1" x14ac:dyDescent="0.25">
      <c r="A183" s="171" t="s">
        <v>463</v>
      </c>
      <c r="B183" s="188" t="s">
        <v>284</v>
      </c>
      <c r="C183" s="189">
        <v>21.5</v>
      </c>
      <c r="D183" s="190">
        <v>0.96599999999999997</v>
      </c>
      <c r="E183" s="191">
        <v>0.28199999999999997</v>
      </c>
      <c r="F183" s="175" t="str">
        <f t="shared" si="3"/>
        <v>ВБШвнг(А)-FRLSLTx-13х10ок</v>
      </c>
      <c r="G183" s="13"/>
      <c r="H183" s="14"/>
      <c r="I183" s="16"/>
      <c r="J183" s="16"/>
      <c r="K183" s="151"/>
      <c r="L183" s="151"/>
    </row>
    <row r="184" spans="1:12" s="1" customFormat="1" x14ac:dyDescent="0.25">
      <c r="A184" s="171" t="s">
        <v>463</v>
      </c>
      <c r="B184" s="188" t="s">
        <v>366</v>
      </c>
      <c r="C184" s="189">
        <v>21.5</v>
      </c>
      <c r="D184" s="190">
        <v>0.96599999999999997</v>
      </c>
      <c r="E184" s="191">
        <v>0.28199999999999997</v>
      </c>
      <c r="F184" s="175" t="str">
        <f t="shared" si="3"/>
        <v>ВБШвнг(А)-FRLSLTx-13х10ок(N,РЕ)</v>
      </c>
      <c r="G184" s="13"/>
      <c r="H184" s="14"/>
      <c r="I184" s="16"/>
      <c r="J184" s="16"/>
      <c r="K184" s="151"/>
      <c r="L184" s="151"/>
    </row>
    <row r="185" spans="1:12" s="1" customFormat="1" x14ac:dyDescent="0.25">
      <c r="A185" s="171" t="s">
        <v>463</v>
      </c>
      <c r="B185" s="188" t="s">
        <v>288</v>
      </c>
      <c r="C185" s="189">
        <v>25.4</v>
      </c>
      <c r="D185" s="190">
        <v>1.3540000000000001</v>
      </c>
      <c r="E185" s="191">
        <v>0.32900000000000001</v>
      </c>
      <c r="F185" s="175" t="str">
        <f t="shared" si="3"/>
        <v>ВБШвнг(А)-FRLSLTx-13х16мк</v>
      </c>
      <c r="G185" s="13"/>
      <c r="H185" s="14"/>
      <c r="I185" s="16"/>
      <c r="J185" s="16"/>
      <c r="K185" s="151"/>
      <c r="L185" s="151"/>
    </row>
    <row r="186" spans="1:12" s="1" customFormat="1" x14ac:dyDescent="0.25">
      <c r="A186" s="171" t="s">
        <v>463</v>
      </c>
      <c r="B186" s="188" t="s">
        <v>368</v>
      </c>
      <c r="C186" s="189">
        <v>25.4</v>
      </c>
      <c r="D186" s="190">
        <v>1.3540000000000001</v>
      </c>
      <c r="E186" s="191">
        <v>0.32900000000000001</v>
      </c>
      <c r="F186" s="175" t="str">
        <f t="shared" si="3"/>
        <v>ВБШвнг(А)-FRLSLTx-13х16мк(N,РЕ)</v>
      </c>
      <c r="G186" s="13"/>
      <c r="H186" s="14"/>
      <c r="I186" s="16"/>
      <c r="J186" s="16"/>
      <c r="K186" s="151"/>
      <c r="L186" s="151"/>
    </row>
    <row r="187" spans="1:12" s="1" customFormat="1" x14ac:dyDescent="0.25">
      <c r="A187" s="171" t="s">
        <v>463</v>
      </c>
      <c r="B187" s="188" t="s">
        <v>292</v>
      </c>
      <c r="C187" s="189">
        <v>27.8</v>
      </c>
      <c r="D187" s="190">
        <v>1.7629999999999999</v>
      </c>
      <c r="E187" s="191">
        <v>0.48399999999999999</v>
      </c>
      <c r="F187" s="175" t="str">
        <f t="shared" si="3"/>
        <v>ВБШвнг(А)-FRLSLTx-13х25мк</v>
      </c>
      <c r="G187" s="13"/>
      <c r="H187" s="14"/>
      <c r="I187" s="16"/>
      <c r="J187" s="16"/>
      <c r="K187" s="151"/>
      <c r="L187" s="151"/>
    </row>
    <row r="188" spans="1:12" s="1" customFormat="1" x14ac:dyDescent="0.25">
      <c r="A188" s="171" t="s">
        <v>463</v>
      </c>
      <c r="B188" s="188" t="s">
        <v>370</v>
      </c>
      <c r="C188" s="189">
        <v>27.8</v>
      </c>
      <c r="D188" s="190">
        <v>1.7629999999999999</v>
      </c>
      <c r="E188" s="191">
        <v>0.48399999999999999</v>
      </c>
      <c r="F188" s="175" t="str">
        <f t="shared" si="3"/>
        <v>ВБШвнг(А)-FRLSLTx-13х25мк(N,РЕ)</v>
      </c>
      <c r="G188" s="13"/>
      <c r="H188" s="14"/>
      <c r="I188" s="16"/>
      <c r="J188" s="16"/>
      <c r="K188" s="151"/>
      <c r="L188" s="151"/>
    </row>
    <row r="189" spans="1:12" s="1" customFormat="1" x14ac:dyDescent="0.25">
      <c r="A189" s="171" t="s">
        <v>463</v>
      </c>
      <c r="B189" s="188" t="s">
        <v>296</v>
      </c>
      <c r="C189" s="189">
        <v>29.9</v>
      </c>
      <c r="D189" s="190">
        <v>2.1539999999999999</v>
      </c>
      <c r="E189" s="191">
        <v>0.55400000000000005</v>
      </c>
      <c r="F189" s="175" t="str">
        <f t="shared" si="3"/>
        <v>ВБШвнг(А)-FRLSLTx-13х35мк</v>
      </c>
      <c r="G189" s="13"/>
      <c r="H189" s="14"/>
      <c r="I189" s="16"/>
      <c r="J189" s="16"/>
      <c r="K189" s="151"/>
      <c r="L189" s="151"/>
    </row>
    <row r="190" spans="1:12" s="1" customFormat="1" x14ac:dyDescent="0.25">
      <c r="A190" s="171" t="s">
        <v>463</v>
      </c>
      <c r="B190" s="188" t="s">
        <v>372</v>
      </c>
      <c r="C190" s="189">
        <v>29.9</v>
      </c>
      <c r="D190" s="190">
        <v>2.1539999999999999</v>
      </c>
      <c r="E190" s="191">
        <v>0.55400000000000005</v>
      </c>
      <c r="F190" s="175" t="str">
        <f t="shared" si="3"/>
        <v>ВБШвнг(А)-FRLSLTx-13х35мк(N,РЕ)</v>
      </c>
      <c r="G190" s="13"/>
      <c r="H190" s="14"/>
      <c r="I190" s="16"/>
      <c r="J190" s="16"/>
      <c r="K190" s="151"/>
      <c r="L190" s="151"/>
    </row>
    <row r="191" spans="1:12" s="1" customFormat="1" x14ac:dyDescent="0.25">
      <c r="A191" s="171" t="s">
        <v>463</v>
      </c>
      <c r="B191" s="188" t="s">
        <v>301</v>
      </c>
      <c r="C191" s="189">
        <v>33.6</v>
      </c>
      <c r="D191" s="190">
        <v>2.7639999999999998</v>
      </c>
      <c r="E191" s="191">
        <v>0.42599999999999999</v>
      </c>
      <c r="F191" s="175" t="str">
        <f t="shared" si="3"/>
        <v>ВБШвнг(А)-FRLSLTx-13х50мк</v>
      </c>
      <c r="G191" s="13"/>
      <c r="H191" s="14"/>
      <c r="I191" s="16"/>
      <c r="J191" s="16"/>
      <c r="K191" s="151"/>
      <c r="L191" s="151"/>
    </row>
    <row r="192" spans="1:12" s="1" customFormat="1" x14ac:dyDescent="0.25">
      <c r="A192" s="171" t="s">
        <v>463</v>
      </c>
      <c r="B192" s="188" t="s">
        <v>374</v>
      </c>
      <c r="C192" s="189">
        <v>33.6</v>
      </c>
      <c r="D192" s="190">
        <v>2.7639999999999998</v>
      </c>
      <c r="E192" s="191">
        <v>0.42599999999999999</v>
      </c>
      <c r="F192" s="175" t="str">
        <f t="shared" si="3"/>
        <v>ВБШвнг(А)-FRLSLTx-13х50мк(N,РЕ)</v>
      </c>
      <c r="G192" s="13"/>
      <c r="H192" s="14"/>
      <c r="I192" s="16"/>
      <c r="J192" s="16"/>
      <c r="K192" s="151"/>
      <c r="L192" s="151"/>
    </row>
    <row r="193" spans="1:12" s="1" customFormat="1" x14ac:dyDescent="0.25">
      <c r="A193" s="171" t="s">
        <v>463</v>
      </c>
      <c r="B193" s="188" t="s">
        <v>304</v>
      </c>
      <c r="C193" s="189">
        <v>33.700000000000003</v>
      </c>
      <c r="D193" s="190">
        <v>2.6190000000000002</v>
      </c>
      <c r="E193" s="191">
        <v>0.42599999999999999</v>
      </c>
      <c r="F193" s="175" t="str">
        <f t="shared" si="3"/>
        <v>ВБШвнг(А)-FRLSLTx-13х50мс</v>
      </c>
      <c r="G193" s="13"/>
      <c r="H193" s="14"/>
      <c r="I193" s="16"/>
      <c r="J193" s="16"/>
      <c r="K193" s="151"/>
      <c r="L193" s="151"/>
    </row>
    <row r="194" spans="1:12" s="1" customFormat="1" x14ac:dyDescent="0.25">
      <c r="A194" s="171" t="s">
        <v>463</v>
      </c>
      <c r="B194" s="188" t="s">
        <v>376</v>
      </c>
      <c r="C194" s="189">
        <v>33.700000000000003</v>
      </c>
      <c r="D194" s="190">
        <v>2.6190000000000002</v>
      </c>
      <c r="E194" s="191">
        <v>0.42599999999999999</v>
      </c>
      <c r="F194" s="175" t="str">
        <f t="shared" ref="F194:F257" si="4">A194&amp;B194</f>
        <v>ВБШвнг(А)-FRLSLTx-13х50мс(N,РЕ)</v>
      </c>
      <c r="G194" s="13"/>
      <c r="H194" s="14"/>
      <c r="I194" s="16"/>
      <c r="J194" s="16"/>
      <c r="K194" s="151"/>
      <c r="L194" s="151"/>
    </row>
    <row r="195" spans="1:12" s="1" customFormat="1" x14ac:dyDescent="0.25">
      <c r="A195" s="171" t="s">
        <v>463</v>
      </c>
      <c r="B195" s="188" t="s">
        <v>314</v>
      </c>
      <c r="C195" s="189">
        <v>37.5</v>
      </c>
      <c r="D195" s="190">
        <v>3.4849999999999999</v>
      </c>
      <c r="E195" s="191">
        <v>0.495</v>
      </c>
      <c r="F195" s="175" t="str">
        <f t="shared" si="4"/>
        <v>ВБШвнг(А)-FRLSLTx-13х70мс</v>
      </c>
      <c r="G195" s="13"/>
      <c r="H195" s="14"/>
      <c r="I195" s="16"/>
      <c r="J195" s="16"/>
      <c r="K195" s="151"/>
      <c r="L195" s="151"/>
    </row>
    <row r="196" spans="1:12" s="1" customFormat="1" x14ac:dyDescent="0.25">
      <c r="A196" s="171" t="s">
        <v>463</v>
      </c>
      <c r="B196" s="188" t="s">
        <v>378</v>
      </c>
      <c r="C196" s="189">
        <v>37.5</v>
      </c>
      <c r="D196" s="190">
        <v>3.4849999999999999</v>
      </c>
      <c r="E196" s="191">
        <v>0.495</v>
      </c>
      <c r="F196" s="175" t="str">
        <f t="shared" si="4"/>
        <v>ВБШвнг(А)-FRLSLTx-13х70мс(N,РЕ)</v>
      </c>
      <c r="G196" s="13"/>
      <c r="H196" s="14"/>
      <c r="I196" s="16"/>
      <c r="J196" s="16"/>
      <c r="K196" s="151"/>
      <c r="L196" s="151"/>
    </row>
    <row r="197" spans="1:12" s="1" customFormat="1" x14ac:dyDescent="0.25">
      <c r="A197" s="171" t="s">
        <v>463</v>
      </c>
      <c r="B197" s="188" t="s">
        <v>320</v>
      </c>
      <c r="C197" s="189">
        <v>41.4</v>
      </c>
      <c r="D197" s="190">
        <v>4.4539999999999997</v>
      </c>
      <c r="E197" s="191">
        <v>0.61499999999999999</v>
      </c>
      <c r="F197" s="175" t="str">
        <f t="shared" si="4"/>
        <v>ВБШвнг(А)-FRLSLTx-13х95мс</v>
      </c>
      <c r="G197" s="13"/>
      <c r="H197" s="14"/>
      <c r="I197" s="16"/>
      <c r="J197" s="16"/>
      <c r="K197" s="151"/>
      <c r="L197" s="151"/>
    </row>
    <row r="198" spans="1:12" s="1" customFormat="1" x14ac:dyDescent="0.25">
      <c r="A198" s="171" t="s">
        <v>463</v>
      </c>
      <c r="B198" s="188" t="s">
        <v>380</v>
      </c>
      <c r="C198" s="189">
        <v>41.4</v>
      </c>
      <c r="D198" s="190">
        <v>4.4539999999999997</v>
      </c>
      <c r="E198" s="191">
        <v>0.61499999999999999</v>
      </c>
      <c r="F198" s="175" t="str">
        <f t="shared" si="4"/>
        <v>ВБШвнг(А)-FRLSLTx-13х95мс(N,РЕ)</v>
      </c>
      <c r="G198" s="13"/>
      <c r="H198" s="14"/>
      <c r="I198" s="16"/>
      <c r="J198" s="16"/>
      <c r="K198" s="151"/>
      <c r="L198" s="151"/>
    </row>
    <row r="199" spans="1:12" s="1" customFormat="1" x14ac:dyDescent="0.25">
      <c r="A199" s="171" t="s">
        <v>463</v>
      </c>
      <c r="B199" s="188" t="s">
        <v>325</v>
      </c>
      <c r="C199" s="189">
        <v>44.4</v>
      </c>
      <c r="D199" s="190">
        <v>5.3570000000000002</v>
      </c>
      <c r="E199" s="191">
        <v>0.66800000000000004</v>
      </c>
      <c r="F199" s="175" t="str">
        <f t="shared" si="4"/>
        <v>ВБШвнг(А)-FRLSLTx-13х120мс</v>
      </c>
      <c r="G199" s="13"/>
      <c r="H199" s="14"/>
      <c r="I199" s="16"/>
      <c r="J199" s="16"/>
      <c r="K199" s="151"/>
      <c r="L199" s="151"/>
    </row>
    <row r="200" spans="1:12" s="1" customFormat="1" x14ac:dyDescent="0.25">
      <c r="A200" s="171" t="s">
        <v>463</v>
      </c>
      <c r="B200" s="188" t="s">
        <v>382</v>
      </c>
      <c r="C200" s="189">
        <v>44.4</v>
      </c>
      <c r="D200" s="190">
        <v>5.3570000000000002</v>
      </c>
      <c r="E200" s="191">
        <v>0.66800000000000004</v>
      </c>
      <c r="F200" s="175" t="str">
        <f t="shared" si="4"/>
        <v>ВБШвнг(А)-FRLSLTx-13х120мс(N,РЕ)</v>
      </c>
      <c r="G200" s="13"/>
      <c r="H200" s="14"/>
      <c r="I200" s="16"/>
      <c r="J200" s="16"/>
      <c r="K200" s="151"/>
      <c r="L200" s="151"/>
    </row>
    <row r="201" spans="1:12" s="1" customFormat="1" x14ac:dyDescent="0.25">
      <c r="A201" s="171" t="s">
        <v>463</v>
      </c>
      <c r="B201" s="188" t="s">
        <v>330</v>
      </c>
      <c r="C201" s="189">
        <v>48.2</v>
      </c>
      <c r="D201" s="190">
        <v>6.452</v>
      </c>
      <c r="E201" s="191">
        <v>0.77900000000000003</v>
      </c>
      <c r="F201" s="175" t="str">
        <f t="shared" si="4"/>
        <v>ВБШвнг(А)-FRLSLTx-13х150мс</v>
      </c>
      <c r="G201" s="13"/>
      <c r="H201" s="14"/>
      <c r="I201" s="16"/>
      <c r="J201" s="16"/>
      <c r="K201" s="151"/>
      <c r="L201" s="151"/>
    </row>
    <row r="202" spans="1:12" s="1" customFormat="1" x14ac:dyDescent="0.25">
      <c r="A202" s="171" t="s">
        <v>463</v>
      </c>
      <c r="B202" s="188" t="s">
        <v>384</v>
      </c>
      <c r="C202" s="189">
        <v>48.2</v>
      </c>
      <c r="D202" s="190">
        <v>6.452</v>
      </c>
      <c r="E202" s="191">
        <v>0.77900000000000003</v>
      </c>
      <c r="F202" s="175" t="str">
        <f t="shared" si="4"/>
        <v>ВБШвнг(А)-FRLSLTx-13х150мс(N,РЕ)</v>
      </c>
      <c r="G202" s="13"/>
      <c r="H202" s="14"/>
      <c r="I202" s="16"/>
      <c r="J202" s="16"/>
      <c r="K202" s="151"/>
      <c r="L202" s="151"/>
    </row>
    <row r="203" spans="1:12" s="1" customFormat="1" x14ac:dyDescent="0.25">
      <c r="A203" s="171" t="s">
        <v>463</v>
      </c>
      <c r="B203" s="188" t="s">
        <v>335</v>
      </c>
      <c r="C203" s="189">
        <v>53.1</v>
      </c>
      <c r="D203" s="190">
        <v>8.0850000000000009</v>
      </c>
      <c r="E203" s="191">
        <v>0.96199999999999997</v>
      </c>
      <c r="F203" s="175" t="str">
        <f t="shared" si="4"/>
        <v>ВБШвнг(А)-FRLSLTx-13х185мс</v>
      </c>
      <c r="G203" s="13"/>
      <c r="H203" s="14"/>
      <c r="I203" s="16"/>
      <c r="J203" s="16"/>
      <c r="K203" s="151"/>
      <c r="L203" s="151"/>
    </row>
    <row r="204" spans="1:12" s="1" customFormat="1" x14ac:dyDescent="0.25">
      <c r="A204" s="171" t="s">
        <v>463</v>
      </c>
      <c r="B204" s="188" t="s">
        <v>386</v>
      </c>
      <c r="C204" s="189">
        <v>53.1</v>
      </c>
      <c r="D204" s="190">
        <v>8.0850000000000009</v>
      </c>
      <c r="E204" s="191">
        <v>0.96199999999999997</v>
      </c>
      <c r="F204" s="175" t="str">
        <f t="shared" si="4"/>
        <v>ВБШвнг(А)-FRLSLTx-13х185мс(N,РЕ)</v>
      </c>
      <c r="G204" s="13"/>
      <c r="H204" s="14"/>
      <c r="I204" s="16"/>
      <c r="J204" s="16"/>
      <c r="K204" s="151"/>
      <c r="L204" s="151"/>
    </row>
    <row r="205" spans="1:12" s="1" customFormat="1" x14ac:dyDescent="0.25">
      <c r="A205" s="171" t="s">
        <v>463</v>
      </c>
      <c r="B205" s="188" t="s">
        <v>341</v>
      </c>
      <c r="C205" s="189">
        <v>59.1</v>
      </c>
      <c r="D205" s="190">
        <v>10.23</v>
      </c>
      <c r="E205" s="191">
        <v>1.1279999999999999</v>
      </c>
      <c r="F205" s="175" t="str">
        <f t="shared" si="4"/>
        <v>ВБШвнг(А)-FRLSLTx-13х240мс</v>
      </c>
      <c r="G205" s="13"/>
      <c r="H205" s="14"/>
      <c r="I205" s="16"/>
      <c r="J205" s="16"/>
      <c r="K205" s="151"/>
      <c r="L205" s="151"/>
    </row>
    <row r="206" spans="1:12" s="1" customFormat="1" x14ac:dyDescent="0.25">
      <c r="A206" s="171" t="s">
        <v>463</v>
      </c>
      <c r="B206" s="188" t="s">
        <v>388</v>
      </c>
      <c r="C206" s="189">
        <v>59.1</v>
      </c>
      <c r="D206" s="190">
        <v>10.23</v>
      </c>
      <c r="E206" s="191">
        <v>1.1279999999999999</v>
      </c>
      <c r="F206" s="175" t="str">
        <f t="shared" si="4"/>
        <v>ВБШвнг(А)-FRLSLTx-13х240мс(N,РЕ)</v>
      </c>
      <c r="G206" s="13"/>
      <c r="H206" s="14"/>
      <c r="I206" s="16"/>
      <c r="J206" s="16"/>
      <c r="K206" s="151"/>
      <c r="L206" s="151"/>
    </row>
    <row r="207" spans="1:12" s="1" customFormat="1" x14ac:dyDescent="0.25">
      <c r="A207" s="171" t="s">
        <v>463</v>
      </c>
      <c r="B207" s="188" t="s">
        <v>269</v>
      </c>
      <c r="C207" s="189">
        <v>17.100000000000001</v>
      </c>
      <c r="D207" s="190">
        <v>0.53100000000000003</v>
      </c>
      <c r="E207" s="191">
        <v>0.20100000000000001</v>
      </c>
      <c r="F207" s="175" t="str">
        <f t="shared" si="4"/>
        <v>ВБШвнг(А)-FRLSLTx-14х1,5ок(N)</v>
      </c>
      <c r="G207" s="13"/>
      <c r="H207" s="14"/>
      <c r="I207" s="16"/>
      <c r="J207" s="16"/>
      <c r="K207" s="151"/>
      <c r="L207" s="151"/>
    </row>
    <row r="208" spans="1:12" s="1" customFormat="1" x14ac:dyDescent="0.25">
      <c r="A208" s="171" t="s">
        <v>463</v>
      </c>
      <c r="B208" s="188" t="s">
        <v>270</v>
      </c>
      <c r="C208" s="189">
        <v>17.100000000000001</v>
      </c>
      <c r="D208" s="190">
        <v>0.53100000000000003</v>
      </c>
      <c r="E208" s="191">
        <v>0.20100000000000001</v>
      </c>
      <c r="F208" s="175" t="str">
        <f t="shared" si="4"/>
        <v>ВБШвнг(А)-FRLSLTx-14х1,5ок(РЕ)</v>
      </c>
      <c r="G208" s="13"/>
      <c r="H208" s="14"/>
      <c r="I208" s="16"/>
      <c r="J208" s="16"/>
      <c r="K208" s="151"/>
      <c r="L208" s="151"/>
    </row>
    <row r="209" spans="1:12" s="1" customFormat="1" x14ac:dyDescent="0.25">
      <c r="A209" s="171" t="s">
        <v>463</v>
      </c>
      <c r="B209" s="188" t="s">
        <v>273</v>
      </c>
      <c r="C209" s="189">
        <v>18</v>
      </c>
      <c r="D209" s="190">
        <v>0.60599999999999998</v>
      </c>
      <c r="E209" s="191">
        <v>0.19800000000000001</v>
      </c>
      <c r="F209" s="175" t="str">
        <f t="shared" si="4"/>
        <v>ВБШвнг(А)-FRLSLTx-14х2,5ок(N)</v>
      </c>
      <c r="G209" s="13"/>
      <c r="H209" s="14"/>
      <c r="I209" s="16"/>
      <c r="J209" s="16"/>
      <c r="K209" s="151"/>
      <c r="L209" s="151"/>
    </row>
    <row r="210" spans="1:12" s="1" customFormat="1" x14ac:dyDescent="0.25">
      <c r="A210" s="171" t="s">
        <v>463</v>
      </c>
      <c r="B210" s="188" t="s">
        <v>274</v>
      </c>
      <c r="C210" s="189">
        <v>18</v>
      </c>
      <c r="D210" s="190">
        <v>0.60599999999999998</v>
      </c>
      <c r="E210" s="191">
        <v>0.19800000000000001</v>
      </c>
      <c r="F210" s="175" t="str">
        <f t="shared" si="4"/>
        <v>ВБШвнг(А)-FRLSLTx-14х2,5ок(РЕ)</v>
      </c>
      <c r="G210" s="13"/>
      <c r="H210" s="14"/>
      <c r="I210" s="16"/>
      <c r="J210" s="16"/>
      <c r="K210" s="151"/>
      <c r="L210" s="151"/>
    </row>
    <row r="211" spans="1:12" s="1" customFormat="1" x14ac:dyDescent="0.25">
      <c r="A211" s="171" t="s">
        <v>463</v>
      </c>
      <c r="B211" s="188" t="s">
        <v>277</v>
      </c>
      <c r="C211" s="189">
        <v>20.100000000000001</v>
      </c>
      <c r="D211" s="190">
        <v>0.77100000000000002</v>
      </c>
      <c r="E211" s="191">
        <v>0.249</v>
      </c>
      <c r="F211" s="175" t="str">
        <f t="shared" si="4"/>
        <v>ВБШвнг(А)-FRLSLTx-14х4ок(N)</v>
      </c>
      <c r="G211" s="13"/>
      <c r="H211" s="14"/>
      <c r="I211" s="16"/>
      <c r="J211" s="16"/>
      <c r="K211" s="151"/>
      <c r="L211" s="151"/>
    </row>
    <row r="212" spans="1:12" s="1" customFormat="1" x14ac:dyDescent="0.25">
      <c r="A212" s="171" t="s">
        <v>463</v>
      </c>
      <c r="B212" s="188" t="s">
        <v>278</v>
      </c>
      <c r="C212" s="189">
        <v>20.100000000000001</v>
      </c>
      <c r="D212" s="190">
        <v>0.77100000000000002</v>
      </c>
      <c r="E212" s="191">
        <v>0.249</v>
      </c>
      <c r="F212" s="175" t="str">
        <f t="shared" si="4"/>
        <v>ВБШвнг(А)-FRLSLTx-14х4ок(РЕ)</v>
      </c>
      <c r="G212" s="13"/>
      <c r="H212" s="14"/>
      <c r="I212" s="16"/>
      <c r="J212" s="16"/>
      <c r="K212" s="151"/>
      <c r="L212" s="151"/>
    </row>
    <row r="213" spans="1:12" s="1" customFormat="1" x14ac:dyDescent="0.25">
      <c r="A213" s="171" t="s">
        <v>463</v>
      </c>
      <c r="B213" s="188" t="s">
        <v>281</v>
      </c>
      <c r="C213" s="189">
        <v>21.3</v>
      </c>
      <c r="D213" s="190">
        <v>0.90200000000000002</v>
      </c>
      <c r="E213" s="191">
        <v>0.27500000000000002</v>
      </c>
      <c r="F213" s="175" t="str">
        <f t="shared" si="4"/>
        <v>ВБШвнг(А)-FRLSLTx-14х6ок(N)</v>
      </c>
      <c r="G213" s="13"/>
      <c r="H213" s="14"/>
      <c r="I213" s="16"/>
      <c r="J213" s="16"/>
      <c r="K213" s="151"/>
      <c r="L213" s="151"/>
    </row>
    <row r="214" spans="1:12" s="1" customFormat="1" x14ac:dyDescent="0.25">
      <c r="A214" s="171" t="s">
        <v>463</v>
      </c>
      <c r="B214" s="188" t="s">
        <v>282</v>
      </c>
      <c r="C214" s="189">
        <v>21.3</v>
      </c>
      <c r="D214" s="190">
        <v>0.90200000000000002</v>
      </c>
      <c r="E214" s="191">
        <v>0.27500000000000002</v>
      </c>
      <c r="F214" s="175" t="str">
        <f t="shared" si="4"/>
        <v>ВБШвнг(А)-FRLSLTx-14х6ок(РЕ)</v>
      </c>
      <c r="G214" s="13"/>
      <c r="H214" s="14"/>
      <c r="I214" s="16"/>
      <c r="J214" s="16"/>
      <c r="K214" s="151"/>
      <c r="L214" s="151"/>
    </row>
    <row r="215" spans="1:12" s="1" customFormat="1" x14ac:dyDescent="0.25">
      <c r="A215" s="171" t="s">
        <v>463</v>
      </c>
      <c r="B215" s="188" t="s">
        <v>285</v>
      </c>
      <c r="C215" s="189">
        <v>23.3</v>
      </c>
      <c r="D215" s="190">
        <v>1.149</v>
      </c>
      <c r="E215" s="191">
        <v>0.317</v>
      </c>
      <c r="F215" s="175" t="str">
        <f t="shared" si="4"/>
        <v>ВБШвнг(А)-FRLSLTx-14х10ок(N)</v>
      </c>
      <c r="G215" s="13"/>
      <c r="H215" s="14"/>
      <c r="I215" s="16"/>
      <c r="J215" s="16"/>
      <c r="K215" s="151"/>
      <c r="L215" s="151"/>
    </row>
    <row r="216" spans="1:12" s="1" customFormat="1" x14ac:dyDescent="0.25">
      <c r="A216" s="171" t="s">
        <v>463</v>
      </c>
      <c r="B216" s="188" t="s">
        <v>286</v>
      </c>
      <c r="C216" s="189">
        <v>23.3</v>
      </c>
      <c r="D216" s="190">
        <v>1.149</v>
      </c>
      <c r="E216" s="191">
        <v>0.317</v>
      </c>
      <c r="F216" s="175" t="str">
        <f t="shared" si="4"/>
        <v>ВБШвнг(А)-FRLSLTx-14х10ок(РЕ)</v>
      </c>
      <c r="G216" s="13"/>
      <c r="H216" s="14"/>
      <c r="I216" s="16"/>
      <c r="J216" s="16"/>
      <c r="K216" s="151"/>
      <c r="L216" s="151"/>
    </row>
    <row r="217" spans="1:12" s="1" customFormat="1" x14ac:dyDescent="0.25">
      <c r="A217" s="171" t="s">
        <v>463</v>
      </c>
      <c r="B217" s="188" t="s">
        <v>289</v>
      </c>
      <c r="C217" s="189">
        <v>27.6</v>
      </c>
      <c r="D217" s="190">
        <v>1.6259999999999999</v>
      </c>
      <c r="E217" s="191">
        <v>0.38500000000000001</v>
      </c>
      <c r="F217" s="175" t="str">
        <f t="shared" si="4"/>
        <v>ВБШвнг(А)-FRLSLTx-14х16мк(N)</v>
      </c>
      <c r="G217" s="13"/>
      <c r="H217" s="14"/>
      <c r="I217" s="16"/>
      <c r="J217" s="16"/>
      <c r="K217" s="151"/>
      <c r="L217" s="151"/>
    </row>
    <row r="218" spans="1:12" s="1" customFormat="1" x14ac:dyDescent="0.25">
      <c r="A218" s="171" t="s">
        <v>463</v>
      </c>
      <c r="B218" s="188" t="s">
        <v>290</v>
      </c>
      <c r="C218" s="189">
        <v>27.6</v>
      </c>
      <c r="D218" s="190">
        <v>1.6259999999999999</v>
      </c>
      <c r="E218" s="191">
        <v>0.38500000000000001</v>
      </c>
      <c r="F218" s="175" t="str">
        <f t="shared" si="4"/>
        <v>ВБШвнг(А)-FRLSLTx-14х16мк(РЕ)</v>
      </c>
      <c r="G218" s="13"/>
      <c r="H218" s="14"/>
      <c r="I218" s="16"/>
      <c r="J218" s="16"/>
      <c r="K218" s="151"/>
      <c r="L218" s="151"/>
    </row>
    <row r="219" spans="1:12" s="1" customFormat="1" x14ac:dyDescent="0.25">
      <c r="A219" s="171" t="s">
        <v>463</v>
      </c>
      <c r="B219" s="188" t="s">
        <v>293</v>
      </c>
      <c r="C219" s="189">
        <v>30.3</v>
      </c>
      <c r="D219" s="190">
        <v>2.1389999999999998</v>
      </c>
      <c r="E219" s="191">
        <v>0.54400000000000004</v>
      </c>
      <c r="F219" s="175" t="str">
        <f t="shared" si="4"/>
        <v>ВБШвнг(А)-FRLSLTx-14х25мк(N)</v>
      </c>
      <c r="G219" s="13"/>
      <c r="H219" s="14"/>
      <c r="I219" s="16"/>
      <c r="J219" s="16"/>
      <c r="K219" s="151"/>
      <c r="L219" s="151"/>
    </row>
    <row r="220" spans="1:12" s="1" customFormat="1" x14ac:dyDescent="0.25">
      <c r="A220" s="171" t="s">
        <v>463</v>
      </c>
      <c r="B220" s="188" t="s">
        <v>294</v>
      </c>
      <c r="C220" s="189">
        <v>30.3</v>
      </c>
      <c r="D220" s="190">
        <v>2.1389999999999998</v>
      </c>
      <c r="E220" s="191">
        <v>0.54400000000000004</v>
      </c>
      <c r="F220" s="175" t="str">
        <f t="shared" si="4"/>
        <v>ВБШвнг(А)-FRLSLTx-14х25мк(РЕ)</v>
      </c>
      <c r="G220" s="13"/>
      <c r="H220" s="14"/>
      <c r="I220" s="16"/>
      <c r="J220" s="16"/>
      <c r="K220" s="151"/>
      <c r="L220" s="151"/>
    </row>
    <row r="221" spans="1:12" s="1" customFormat="1" x14ac:dyDescent="0.25">
      <c r="A221" s="171" t="s">
        <v>463</v>
      </c>
      <c r="B221" s="188" t="s">
        <v>298</v>
      </c>
      <c r="C221" s="189">
        <v>33.1</v>
      </c>
      <c r="D221" s="190">
        <v>2.6739999999999999</v>
      </c>
      <c r="E221" s="191">
        <v>0.64300000000000002</v>
      </c>
      <c r="F221" s="175" t="str">
        <f t="shared" si="4"/>
        <v>ВБШвнг(А)-FRLSLTx-14х35мк(N)</v>
      </c>
      <c r="G221" s="13"/>
      <c r="H221" s="14"/>
      <c r="I221" s="16"/>
      <c r="J221" s="16"/>
      <c r="K221" s="151"/>
      <c r="L221" s="151"/>
    </row>
    <row r="222" spans="1:12" s="1" customFormat="1" x14ac:dyDescent="0.25">
      <c r="A222" s="171" t="s">
        <v>463</v>
      </c>
      <c r="B222" s="188" t="s">
        <v>299</v>
      </c>
      <c r="C222" s="189">
        <v>33.1</v>
      </c>
      <c r="D222" s="190">
        <v>2.6739999999999999</v>
      </c>
      <c r="E222" s="191">
        <v>0.64300000000000002</v>
      </c>
      <c r="F222" s="175" t="str">
        <f t="shared" si="4"/>
        <v>ВБШвнг(А)-FRLSLTx-14х35мк(РЕ)</v>
      </c>
      <c r="G222" s="13"/>
      <c r="H222" s="14"/>
      <c r="I222" s="16"/>
      <c r="J222" s="16"/>
      <c r="K222" s="151"/>
      <c r="L222" s="151"/>
    </row>
    <row r="223" spans="1:12" s="1" customFormat="1" x14ac:dyDescent="0.25">
      <c r="A223" s="171" t="s">
        <v>463</v>
      </c>
      <c r="B223" s="188" t="s">
        <v>305</v>
      </c>
      <c r="C223" s="189">
        <v>35.700000000000003</v>
      </c>
      <c r="D223" s="190">
        <v>3.3420000000000001</v>
      </c>
      <c r="E223" s="191">
        <v>0.52100000000000002</v>
      </c>
      <c r="F223" s="175" t="str">
        <f t="shared" si="4"/>
        <v>ВБШвнг(А)-FRLSLTx-14х50мс(N)</v>
      </c>
      <c r="G223" s="13"/>
      <c r="H223" s="14"/>
      <c r="I223" s="16"/>
      <c r="J223" s="16"/>
      <c r="K223" s="151"/>
      <c r="L223" s="151"/>
    </row>
    <row r="224" spans="1:12" s="1" customFormat="1" x14ac:dyDescent="0.25">
      <c r="A224" s="171" t="s">
        <v>463</v>
      </c>
      <c r="B224" s="188" t="s">
        <v>306</v>
      </c>
      <c r="C224" s="189">
        <v>35.700000000000003</v>
      </c>
      <c r="D224" s="190">
        <v>3.3420000000000001</v>
      </c>
      <c r="E224" s="191">
        <v>0.52100000000000002</v>
      </c>
      <c r="F224" s="175" t="str">
        <f t="shared" si="4"/>
        <v>ВБШвнг(А)-FRLSLTx-14х50мс(РЕ)</v>
      </c>
      <c r="G224" s="13"/>
      <c r="H224" s="14"/>
      <c r="I224" s="16"/>
      <c r="J224" s="16"/>
      <c r="K224" s="151"/>
      <c r="L224" s="151"/>
    </row>
    <row r="225" spans="1:12" s="1" customFormat="1" x14ac:dyDescent="0.25">
      <c r="A225" s="171" t="s">
        <v>463</v>
      </c>
      <c r="B225" s="172" t="s">
        <v>302</v>
      </c>
      <c r="C225" s="173">
        <v>37.6</v>
      </c>
      <c r="D225" s="174">
        <v>3.5630000000000002</v>
      </c>
      <c r="E225" s="174">
        <v>0.52100000000000002</v>
      </c>
      <c r="F225" s="175" t="str">
        <f t="shared" si="4"/>
        <v>ВБШвнг(А)-FRLSLTx-14х50мк(N)</v>
      </c>
      <c r="G225" s="13"/>
      <c r="H225" s="14"/>
      <c r="I225" s="16"/>
      <c r="J225" s="16"/>
      <c r="K225" s="151"/>
      <c r="L225" s="151"/>
    </row>
    <row r="226" spans="1:12" s="1" customFormat="1" x14ac:dyDescent="0.25">
      <c r="A226" s="171" t="s">
        <v>463</v>
      </c>
      <c r="B226" s="172" t="s">
        <v>303</v>
      </c>
      <c r="C226" s="173">
        <v>37.6</v>
      </c>
      <c r="D226" s="174">
        <v>3.5630000000000002</v>
      </c>
      <c r="E226" s="174">
        <v>0.52100000000000002</v>
      </c>
      <c r="F226" s="175" t="str">
        <f t="shared" si="4"/>
        <v>ВБШвнг(А)-FRLSLTx-14х50мк(РЕ)</v>
      </c>
      <c r="G226" s="13"/>
      <c r="H226" s="14"/>
      <c r="I226" s="16"/>
      <c r="J226" s="16"/>
      <c r="K226" s="151"/>
      <c r="L226" s="151"/>
    </row>
    <row r="227" spans="1:12" s="1" customFormat="1" x14ac:dyDescent="0.25">
      <c r="A227" s="171" t="s">
        <v>463</v>
      </c>
      <c r="B227" s="172" t="s">
        <v>316</v>
      </c>
      <c r="C227" s="173">
        <v>38.9</v>
      </c>
      <c r="D227" s="174">
        <v>4.266</v>
      </c>
      <c r="E227" s="174">
        <v>0.61399999999999999</v>
      </c>
      <c r="F227" s="175" t="str">
        <f t="shared" si="4"/>
        <v>ВБШвнг(А)-FRLSLTx-14х70мс(N)</v>
      </c>
      <c r="G227" s="13"/>
      <c r="H227" s="14"/>
      <c r="I227" s="16"/>
      <c r="J227" s="16"/>
      <c r="K227" s="151"/>
      <c r="L227" s="151"/>
    </row>
    <row r="228" spans="1:12" s="1" customFormat="1" x14ac:dyDescent="0.25">
      <c r="A228" s="171" t="s">
        <v>463</v>
      </c>
      <c r="B228" s="172" t="s">
        <v>317</v>
      </c>
      <c r="C228" s="173">
        <v>38.9</v>
      </c>
      <c r="D228" s="174">
        <v>4.266</v>
      </c>
      <c r="E228" s="174">
        <v>0.61399999999999999</v>
      </c>
      <c r="F228" s="175" t="str">
        <f t="shared" si="4"/>
        <v>ВБШвнг(А)-FRLSLTx-14х70мс(РЕ)</v>
      </c>
      <c r="G228" s="13"/>
      <c r="H228" s="14"/>
      <c r="I228" s="16"/>
      <c r="J228" s="16"/>
      <c r="K228" s="151"/>
      <c r="L228" s="151"/>
    </row>
    <row r="229" spans="1:12" s="1" customFormat="1" x14ac:dyDescent="0.25">
      <c r="A229" s="171" t="s">
        <v>463</v>
      </c>
      <c r="B229" s="172" t="s">
        <v>321</v>
      </c>
      <c r="C229" s="173">
        <v>42.9</v>
      </c>
      <c r="D229" s="174">
        <v>5.5049999999999999</v>
      </c>
      <c r="E229" s="174">
        <v>0.74399999999999999</v>
      </c>
      <c r="F229" s="175" t="str">
        <f t="shared" si="4"/>
        <v>ВБШвнг(А)-FRLSLTx-14х95мс(N)</v>
      </c>
      <c r="G229" s="13"/>
      <c r="H229" s="14"/>
      <c r="I229" s="16"/>
      <c r="J229" s="16"/>
      <c r="K229" s="151"/>
      <c r="L229" s="151"/>
    </row>
    <row r="230" spans="1:12" s="1" customFormat="1" x14ac:dyDescent="0.25">
      <c r="A230" s="171" t="s">
        <v>463</v>
      </c>
      <c r="B230" s="172" t="s">
        <v>322</v>
      </c>
      <c r="C230" s="173">
        <v>42.9</v>
      </c>
      <c r="D230" s="174">
        <v>5.5049999999999999</v>
      </c>
      <c r="E230" s="174">
        <v>0.74399999999999999</v>
      </c>
      <c r="F230" s="175" t="str">
        <f t="shared" si="4"/>
        <v>ВБШвнг(А)-FRLSLTx-14х95мс(РЕ)</v>
      </c>
      <c r="G230" s="13"/>
      <c r="H230" s="14"/>
      <c r="I230" s="16"/>
      <c r="J230" s="16"/>
      <c r="K230" s="151"/>
      <c r="L230" s="151"/>
    </row>
    <row r="231" spans="1:12" s="1" customFormat="1" x14ac:dyDescent="0.25">
      <c r="A231" s="171" t="s">
        <v>463</v>
      </c>
      <c r="B231" s="172" t="s">
        <v>326</v>
      </c>
      <c r="C231" s="173">
        <v>46.7</v>
      </c>
      <c r="D231" s="174">
        <v>6.7320000000000002</v>
      </c>
      <c r="E231" s="174">
        <v>0.84099999999999997</v>
      </c>
      <c r="F231" s="175" t="str">
        <f t="shared" si="4"/>
        <v>ВБШвнг(А)-FRLSLTx-14х120мс(N)</v>
      </c>
      <c r="G231" s="13"/>
      <c r="H231" s="14"/>
      <c r="I231" s="16"/>
      <c r="J231" s="16"/>
      <c r="K231" s="151"/>
      <c r="L231" s="151"/>
    </row>
    <row r="232" spans="1:12" s="1" customFormat="1" x14ac:dyDescent="0.25">
      <c r="A232" s="171" t="s">
        <v>463</v>
      </c>
      <c r="B232" s="172" t="s">
        <v>327</v>
      </c>
      <c r="C232" s="173">
        <v>46.7</v>
      </c>
      <c r="D232" s="174">
        <v>6.7320000000000002</v>
      </c>
      <c r="E232" s="174">
        <v>0.84099999999999997</v>
      </c>
      <c r="F232" s="175" t="str">
        <f t="shared" si="4"/>
        <v>ВБШвнг(А)-FRLSLTx-14х120мс(РЕ)</v>
      </c>
      <c r="G232" s="13"/>
      <c r="H232" s="14"/>
      <c r="I232" s="16"/>
      <c r="J232" s="16"/>
      <c r="K232" s="151"/>
      <c r="L232" s="151"/>
    </row>
    <row r="233" spans="1:12" s="1" customFormat="1" x14ac:dyDescent="0.25">
      <c r="A233" s="171" t="s">
        <v>463</v>
      </c>
      <c r="B233" s="172" t="s">
        <v>331</v>
      </c>
      <c r="C233" s="173">
        <v>50.2</v>
      </c>
      <c r="D233" s="174">
        <v>8.0670000000000002</v>
      </c>
      <c r="E233" s="174">
        <v>1.014</v>
      </c>
      <c r="F233" s="175" t="str">
        <f t="shared" si="4"/>
        <v>ВБШвнг(А)-FRLSLTx-14х150мс(N)</v>
      </c>
      <c r="G233" s="13"/>
      <c r="H233" s="14"/>
      <c r="I233" s="16"/>
      <c r="J233" s="16"/>
      <c r="K233" s="151"/>
      <c r="L233" s="151"/>
    </row>
    <row r="234" spans="1:12" s="1" customFormat="1" x14ac:dyDescent="0.25">
      <c r="A234" s="171" t="s">
        <v>463</v>
      </c>
      <c r="B234" s="172" t="s">
        <v>332</v>
      </c>
      <c r="C234" s="173">
        <v>50.2</v>
      </c>
      <c r="D234" s="174">
        <v>8.0670000000000002</v>
      </c>
      <c r="E234" s="174">
        <v>1.014</v>
      </c>
      <c r="F234" s="175" t="str">
        <f t="shared" si="4"/>
        <v>ВБШвнг(А)-FRLSLTx-14х150мс(РЕ)</v>
      </c>
      <c r="G234" s="13"/>
      <c r="H234" s="14"/>
      <c r="I234" s="16"/>
      <c r="J234" s="16"/>
      <c r="K234" s="151"/>
      <c r="L234" s="151"/>
    </row>
    <row r="235" spans="1:12" s="1" customFormat="1" x14ac:dyDescent="0.25">
      <c r="A235" s="171" t="s">
        <v>463</v>
      </c>
      <c r="B235" s="172" t="s">
        <v>337</v>
      </c>
      <c r="C235" s="173">
        <v>55.8</v>
      </c>
      <c r="D235" s="174">
        <v>10.247999999999999</v>
      </c>
      <c r="E235" s="174">
        <v>1.175</v>
      </c>
      <c r="F235" s="175" t="str">
        <f t="shared" si="4"/>
        <v>ВБШвнг(А)-FRLSLTx-14х185мс(N)</v>
      </c>
      <c r="G235" s="13"/>
      <c r="H235" s="14"/>
      <c r="I235" s="16"/>
      <c r="J235" s="16"/>
      <c r="K235" s="151"/>
      <c r="L235" s="151"/>
    </row>
    <row r="236" spans="1:12" s="1" customFormat="1" x14ac:dyDescent="0.25">
      <c r="A236" s="171" t="s">
        <v>463</v>
      </c>
      <c r="B236" s="172" t="s">
        <v>338</v>
      </c>
      <c r="C236" s="173">
        <v>55.8</v>
      </c>
      <c r="D236" s="174">
        <v>10.247999999999999</v>
      </c>
      <c r="E236" s="174">
        <v>1.175</v>
      </c>
      <c r="F236" s="175" t="str">
        <f t="shared" si="4"/>
        <v>ВБШвнг(А)-FRLSLTx-14х185мс(РЕ)</v>
      </c>
      <c r="G236" s="13"/>
      <c r="H236" s="14"/>
      <c r="I236" s="16"/>
      <c r="J236" s="16"/>
      <c r="K236" s="151"/>
      <c r="L236" s="151"/>
    </row>
    <row r="237" spans="1:12" s="1" customFormat="1" x14ac:dyDescent="0.25">
      <c r="A237" s="171" t="s">
        <v>463</v>
      </c>
      <c r="B237" s="172" t="s">
        <v>342</v>
      </c>
      <c r="C237" s="173">
        <v>61.4</v>
      </c>
      <c r="D237" s="174">
        <v>12.851000000000001</v>
      </c>
      <c r="E237" s="174">
        <v>1.462</v>
      </c>
      <c r="F237" s="175" t="str">
        <f t="shared" si="4"/>
        <v>ВБШвнг(А)-FRLSLTx-14х240мс(N)</v>
      </c>
      <c r="G237" s="13"/>
      <c r="H237" s="14"/>
      <c r="I237" s="16"/>
      <c r="J237" s="16"/>
      <c r="K237" s="151"/>
      <c r="L237" s="151"/>
    </row>
    <row r="238" spans="1:12" s="1" customFormat="1" x14ac:dyDescent="0.25">
      <c r="A238" s="171" t="s">
        <v>463</v>
      </c>
      <c r="B238" s="172" t="s">
        <v>343</v>
      </c>
      <c r="C238" s="173">
        <v>61.4</v>
      </c>
      <c r="D238" s="174">
        <v>12.851000000000001</v>
      </c>
      <c r="E238" s="174">
        <v>1.462</v>
      </c>
      <c r="F238" s="175" t="str">
        <f t="shared" si="4"/>
        <v>ВБШвнг(А)-FRLSLTx-14х240мс(РЕ)</v>
      </c>
      <c r="G238" s="13"/>
      <c r="H238" s="14"/>
      <c r="I238" s="16"/>
      <c r="J238" s="16"/>
      <c r="K238" s="151"/>
      <c r="L238" s="151"/>
    </row>
    <row r="239" spans="1:12" s="1" customFormat="1" x14ac:dyDescent="0.25">
      <c r="A239" s="171" t="s">
        <v>463</v>
      </c>
      <c r="B239" s="172" t="s">
        <v>359</v>
      </c>
      <c r="C239" s="173">
        <v>18.399999999999999</v>
      </c>
      <c r="D239" s="174">
        <v>0.60099999999999998</v>
      </c>
      <c r="E239" s="174">
        <v>0.22700000000000001</v>
      </c>
      <c r="F239" s="175" t="str">
        <f t="shared" si="4"/>
        <v>ВБШвнг(А)-FRLSLTx-15х1,5ок(N,РЕ)</v>
      </c>
      <c r="G239" s="13"/>
      <c r="H239" s="14"/>
      <c r="I239" s="16"/>
      <c r="J239" s="16"/>
      <c r="K239" s="151"/>
      <c r="L239" s="151"/>
    </row>
    <row r="240" spans="1:12" s="1" customFormat="1" x14ac:dyDescent="0.25">
      <c r="A240" s="171" t="s">
        <v>463</v>
      </c>
      <c r="B240" s="172" t="s">
        <v>361</v>
      </c>
      <c r="C240" s="173">
        <v>19.399999999999999</v>
      </c>
      <c r="D240" s="174">
        <v>0.69299999999999995</v>
      </c>
      <c r="E240" s="174">
        <v>0.21199999999999999</v>
      </c>
      <c r="F240" s="175" t="str">
        <f t="shared" si="4"/>
        <v>ВБШвнг(А)-FRLSLTx-15х2,5ок(N,РЕ)</v>
      </c>
      <c r="G240" s="13"/>
      <c r="H240" s="14"/>
      <c r="I240" s="16"/>
      <c r="J240" s="16"/>
      <c r="K240" s="151"/>
      <c r="L240" s="151"/>
    </row>
    <row r="241" spans="1:12" s="1" customFormat="1" x14ac:dyDescent="0.25">
      <c r="A241" s="171" t="s">
        <v>463</v>
      </c>
      <c r="B241" s="172" t="s">
        <v>363</v>
      </c>
      <c r="C241" s="173">
        <v>21.8</v>
      </c>
      <c r="D241" s="174">
        <v>0.89200000000000002</v>
      </c>
      <c r="E241" s="174">
        <v>0.26600000000000001</v>
      </c>
      <c r="F241" s="175" t="str">
        <f t="shared" si="4"/>
        <v>ВБШвнг(А)-FRLSLTx-15х4ок(N,РЕ)</v>
      </c>
      <c r="G241" s="13"/>
      <c r="H241" s="14"/>
      <c r="I241" s="16"/>
      <c r="J241" s="16"/>
      <c r="K241" s="151"/>
      <c r="L241" s="151"/>
    </row>
    <row r="242" spans="1:12" s="1" customFormat="1" x14ac:dyDescent="0.25">
      <c r="A242" s="171" t="s">
        <v>463</v>
      </c>
      <c r="B242" s="172" t="s">
        <v>365</v>
      </c>
      <c r="C242" s="173">
        <v>23.1</v>
      </c>
      <c r="D242" s="174">
        <v>1.05</v>
      </c>
      <c r="E242" s="174">
        <v>0.29199999999999998</v>
      </c>
      <c r="F242" s="175" t="str">
        <f t="shared" si="4"/>
        <v>ВБШвнг(А)-FRLSLTx-15х6ок(N,РЕ)</v>
      </c>
      <c r="G242" s="13"/>
      <c r="H242" s="14"/>
      <c r="I242" s="16"/>
      <c r="J242" s="16"/>
      <c r="K242" s="151"/>
      <c r="L242" s="151"/>
    </row>
    <row r="243" spans="1:12" s="1" customFormat="1" x14ac:dyDescent="0.25">
      <c r="A243" s="171" t="s">
        <v>463</v>
      </c>
      <c r="B243" s="172" t="s">
        <v>367</v>
      </c>
      <c r="C243" s="173">
        <v>25.7</v>
      </c>
      <c r="D243" s="174">
        <v>1.3819999999999999</v>
      </c>
      <c r="E243" s="174">
        <v>0.35099999999999998</v>
      </c>
      <c r="F243" s="175" t="str">
        <f t="shared" si="4"/>
        <v>ВБШвнг(А)-FRLSLTx-15х10ок(N,РЕ)</v>
      </c>
      <c r="G243" s="13"/>
      <c r="H243" s="14"/>
      <c r="I243" s="16"/>
      <c r="J243" s="16"/>
      <c r="K243" s="151"/>
      <c r="L243" s="151"/>
    </row>
    <row r="244" spans="1:12" s="1" customFormat="1" x14ac:dyDescent="0.25">
      <c r="A244" s="171" t="s">
        <v>463</v>
      </c>
      <c r="B244" s="172" t="s">
        <v>369</v>
      </c>
      <c r="C244" s="173">
        <v>30.1</v>
      </c>
      <c r="D244" s="174">
        <v>1.919</v>
      </c>
      <c r="E244" s="174">
        <v>0.40500000000000003</v>
      </c>
      <c r="F244" s="175" t="str">
        <f t="shared" si="4"/>
        <v>ВБШвнг(А)-FRLSLTx-15х16мк(N,РЕ)</v>
      </c>
      <c r="G244" s="13"/>
      <c r="H244" s="14"/>
      <c r="I244" s="16"/>
      <c r="J244" s="16"/>
      <c r="K244" s="151"/>
      <c r="L244" s="151"/>
    </row>
    <row r="245" spans="1:12" s="1" customFormat="1" x14ac:dyDescent="0.25">
      <c r="A245" s="171" t="s">
        <v>463</v>
      </c>
      <c r="B245" s="172" t="s">
        <v>371</v>
      </c>
      <c r="C245" s="173">
        <v>33.6</v>
      </c>
      <c r="D245" s="174">
        <v>2.5870000000000002</v>
      </c>
      <c r="E245" s="174">
        <v>0.58799999999999997</v>
      </c>
      <c r="F245" s="175" t="str">
        <f t="shared" si="4"/>
        <v>ВБШвнг(А)-FRLSLTx-15х25мк(N,РЕ)</v>
      </c>
      <c r="G245" s="13"/>
      <c r="H245" s="14"/>
      <c r="I245" s="16"/>
      <c r="J245" s="16"/>
      <c r="K245" s="151"/>
      <c r="L245" s="151"/>
    </row>
    <row r="246" spans="1:12" s="1" customFormat="1" x14ac:dyDescent="0.25">
      <c r="A246" s="171" t="s">
        <v>463</v>
      </c>
      <c r="B246" s="172" t="s">
        <v>373</v>
      </c>
      <c r="C246" s="173">
        <v>37.1</v>
      </c>
      <c r="D246" s="174">
        <v>3.3580000000000001</v>
      </c>
      <c r="E246" s="174">
        <v>0.69199999999999995</v>
      </c>
      <c r="F246" s="175" t="str">
        <f t="shared" si="4"/>
        <v>ВБШвнг(А)-FRLSLTx-15х35мк(N,РЕ)</v>
      </c>
      <c r="G246" s="13"/>
      <c r="H246" s="14"/>
      <c r="I246" s="16"/>
      <c r="J246" s="16"/>
      <c r="K246" s="151"/>
      <c r="L246" s="151"/>
    </row>
    <row r="247" spans="1:12" s="1" customFormat="1" x14ac:dyDescent="0.25">
      <c r="A247" s="171" t="s">
        <v>463</v>
      </c>
      <c r="B247" s="172" t="s">
        <v>377</v>
      </c>
      <c r="C247" s="173">
        <v>38.700000000000003</v>
      </c>
      <c r="D247" s="174">
        <v>4.0330000000000004</v>
      </c>
      <c r="E247" s="174">
        <v>0.626</v>
      </c>
      <c r="F247" s="175" t="str">
        <f t="shared" si="4"/>
        <v>ВБШвнг(А)-FRLSLTx-15х50мс(N,РЕ)</v>
      </c>
      <c r="G247" s="13"/>
      <c r="H247" s="14"/>
      <c r="I247" s="16"/>
      <c r="J247" s="16"/>
      <c r="K247" s="151"/>
      <c r="L247" s="151"/>
    </row>
    <row r="248" spans="1:12" s="1" customFormat="1" x14ac:dyDescent="0.25">
      <c r="A248" s="171" t="s">
        <v>463</v>
      </c>
      <c r="B248" s="172" t="s">
        <v>375</v>
      </c>
      <c r="C248" s="173">
        <v>41.1</v>
      </c>
      <c r="D248" s="174">
        <v>4.2510000000000003</v>
      </c>
      <c r="E248" s="174">
        <v>0.626</v>
      </c>
      <c r="F248" s="175" t="str">
        <f t="shared" si="4"/>
        <v>ВБШвнг(А)-FRLSLTx-15х50мк(N,РЕ)</v>
      </c>
      <c r="G248" s="13"/>
      <c r="H248" s="14"/>
      <c r="I248" s="16"/>
      <c r="J248" s="16"/>
      <c r="K248" s="151"/>
      <c r="L248" s="151"/>
    </row>
    <row r="249" spans="1:12" s="1" customFormat="1" x14ac:dyDescent="0.25">
      <c r="A249" s="171" t="s">
        <v>463</v>
      </c>
      <c r="B249" s="172" t="s">
        <v>379</v>
      </c>
      <c r="C249" s="173">
        <v>42.3</v>
      </c>
      <c r="D249" s="174">
        <v>5.1909999999999998</v>
      </c>
      <c r="E249" s="174">
        <v>0.70799999999999996</v>
      </c>
      <c r="F249" s="175" t="str">
        <f t="shared" si="4"/>
        <v>ВБШвнг(А)-FRLSLTx-15х70мс(N,РЕ)</v>
      </c>
      <c r="G249" s="13"/>
      <c r="H249" s="14"/>
      <c r="I249" s="16"/>
      <c r="J249" s="16"/>
      <c r="K249" s="151"/>
      <c r="L249" s="151"/>
    </row>
    <row r="250" spans="1:12" s="1" customFormat="1" x14ac:dyDescent="0.25">
      <c r="A250" s="171" t="s">
        <v>463</v>
      </c>
      <c r="B250" s="172" t="s">
        <v>381</v>
      </c>
      <c r="C250" s="173">
        <v>47.5</v>
      </c>
      <c r="D250" s="174">
        <v>6.8410000000000002</v>
      </c>
      <c r="E250" s="174">
        <v>0.92300000000000004</v>
      </c>
      <c r="F250" s="175" t="str">
        <f t="shared" si="4"/>
        <v>ВБШвнг(А)-FRLSLTx-15х95мс(N,РЕ)</v>
      </c>
      <c r="G250" s="13"/>
      <c r="H250" s="14"/>
      <c r="I250" s="16"/>
      <c r="J250" s="16"/>
      <c r="K250" s="151"/>
      <c r="L250" s="151"/>
    </row>
    <row r="251" spans="1:12" s="1" customFormat="1" x14ac:dyDescent="0.25">
      <c r="A251" s="171" t="s">
        <v>463</v>
      </c>
      <c r="B251" s="172" t="s">
        <v>383</v>
      </c>
      <c r="C251" s="173">
        <v>50.8</v>
      </c>
      <c r="D251" s="174">
        <v>8.202</v>
      </c>
      <c r="E251" s="174">
        <v>1.008</v>
      </c>
      <c r="F251" s="175" t="str">
        <f t="shared" si="4"/>
        <v>ВБШвнг(А)-FRLSLTx-15х120мс(N,РЕ)</v>
      </c>
      <c r="G251" s="13"/>
      <c r="H251" s="14"/>
      <c r="I251" s="16"/>
      <c r="J251" s="16"/>
      <c r="K251" s="151"/>
      <c r="L251" s="151"/>
    </row>
    <row r="252" spans="1:12" s="1" customFormat="1" x14ac:dyDescent="0.25">
      <c r="A252" s="171" t="s">
        <v>463</v>
      </c>
      <c r="B252" s="172" t="s">
        <v>385</v>
      </c>
      <c r="C252" s="173">
        <v>56.2</v>
      </c>
      <c r="D252" s="174">
        <v>10.526</v>
      </c>
      <c r="E252" s="174">
        <v>1.1859999999999999</v>
      </c>
      <c r="F252" s="175" t="str">
        <f t="shared" si="4"/>
        <v>ВБШвнг(А)-FRLSLTx-15х150мс(N,РЕ)</v>
      </c>
      <c r="G252" s="13"/>
      <c r="H252" s="14"/>
      <c r="I252" s="16"/>
      <c r="J252" s="16"/>
      <c r="K252" s="151"/>
      <c r="L252" s="151"/>
    </row>
    <row r="253" spans="1:12" s="1" customFormat="1" x14ac:dyDescent="0.25">
      <c r="A253" s="171" t="s">
        <v>463</v>
      </c>
      <c r="B253" s="172" t="s">
        <v>387</v>
      </c>
      <c r="C253" s="173">
        <v>60.8</v>
      </c>
      <c r="D253" s="174">
        <v>12.56</v>
      </c>
      <c r="E253" s="174">
        <v>1.458</v>
      </c>
      <c r="F253" s="175" t="str">
        <f t="shared" si="4"/>
        <v>ВБШвнг(А)-FRLSLTx-15х185мс(N,РЕ)</v>
      </c>
      <c r="G253" s="13"/>
      <c r="H253" s="14"/>
      <c r="I253" s="16"/>
      <c r="J253" s="16"/>
      <c r="K253" s="151"/>
      <c r="L253" s="151"/>
    </row>
    <row r="254" spans="1:12" s="1" customFormat="1" ht="15.75" thickBot="1" x14ac:dyDescent="0.3">
      <c r="A254" s="177" t="s">
        <v>463</v>
      </c>
      <c r="B254" s="183" t="s">
        <v>389</v>
      </c>
      <c r="C254" s="179">
        <v>68</v>
      </c>
      <c r="D254" s="180">
        <v>15.723000000000001</v>
      </c>
      <c r="E254" s="180">
        <v>1.7230000000000001</v>
      </c>
      <c r="F254" s="181" t="str">
        <f t="shared" si="4"/>
        <v>ВБШвнг(А)-FRLSLTx-15х240мс(N,РЕ)</v>
      </c>
      <c r="G254" s="13"/>
      <c r="H254" s="14"/>
      <c r="I254" s="16"/>
      <c r="J254" s="16"/>
      <c r="K254" s="151"/>
      <c r="L254" s="151"/>
    </row>
    <row r="255" spans="1:12" s="1" customFormat="1" x14ac:dyDescent="0.25">
      <c r="A255" s="166" t="s">
        <v>454</v>
      </c>
      <c r="B255" s="167" t="s">
        <v>267</v>
      </c>
      <c r="C255" s="168">
        <v>11.8</v>
      </c>
      <c r="D255" s="169">
        <v>0.27200000000000002</v>
      </c>
      <c r="E255" s="169">
        <v>9.6000000000000002E-2</v>
      </c>
      <c r="F255" s="170" t="str">
        <f t="shared" si="4"/>
        <v>ВБШвнг(А)-LSLTx-0,662х1,5ок(N)</v>
      </c>
      <c r="G255" s="13"/>
      <c r="H255" s="14"/>
      <c r="I255" s="16"/>
      <c r="J255" s="16"/>
      <c r="K255" s="151"/>
      <c r="L255" s="151"/>
    </row>
    <row r="256" spans="1:12" s="1" customFormat="1" x14ac:dyDescent="0.25">
      <c r="A256" s="171" t="s">
        <v>454</v>
      </c>
      <c r="B256" s="172" t="s">
        <v>271</v>
      </c>
      <c r="C256" s="173">
        <v>12.5</v>
      </c>
      <c r="D256" s="174">
        <v>0.318</v>
      </c>
      <c r="E256" s="174">
        <v>0.109</v>
      </c>
      <c r="F256" s="175" t="str">
        <f t="shared" si="4"/>
        <v>ВБШвнг(А)-LSLTx-0,662х2,5ок(N)</v>
      </c>
      <c r="G256" s="13"/>
      <c r="H256" s="14"/>
      <c r="I256" s="16"/>
      <c r="J256" s="16"/>
      <c r="K256" s="151"/>
      <c r="L256" s="151"/>
    </row>
    <row r="257" spans="1:12" s="1" customFormat="1" x14ac:dyDescent="0.25">
      <c r="A257" s="171" t="s">
        <v>454</v>
      </c>
      <c r="B257" s="172" t="s">
        <v>275</v>
      </c>
      <c r="C257" s="173">
        <v>13.9</v>
      </c>
      <c r="D257" s="174">
        <v>0.39900000000000002</v>
      </c>
      <c r="E257" s="174">
        <v>0.13300000000000001</v>
      </c>
      <c r="F257" s="175" t="str">
        <f t="shared" si="4"/>
        <v>ВБШвнг(А)-LSLTx-0,662х4ок(N)</v>
      </c>
      <c r="G257" s="13"/>
      <c r="H257" s="14"/>
      <c r="I257" s="16"/>
      <c r="J257" s="16"/>
      <c r="K257" s="151"/>
      <c r="L257" s="151"/>
    </row>
    <row r="258" spans="1:12" s="1" customFormat="1" x14ac:dyDescent="0.25">
      <c r="A258" s="171" t="s">
        <v>454</v>
      </c>
      <c r="B258" s="172" t="s">
        <v>279</v>
      </c>
      <c r="C258" s="173">
        <v>14.9</v>
      </c>
      <c r="D258" s="174">
        <v>0.47499999999999998</v>
      </c>
      <c r="E258" s="174">
        <v>0.152</v>
      </c>
      <c r="F258" s="175" t="str">
        <f t="shared" ref="F258:F321" si="5">A258&amp;B258</f>
        <v>ВБШвнг(А)-LSLTx-0,662х6ок(N)</v>
      </c>
      <c r="G258" s="13"/>
      <c r="H258" s="14"/>
      <c r="I258" s="16"/>
      <c r="J258" s="16"/>
      <c r="K258" s="151"/>
      <c r="L258" s="151"/>
    </row>
    <row r="259" spans="1:12" x14ac:dyDescent="0.25">
      <c r="A259" s="171" t="s">
        <v>454</v>
      </c>
      <c r="B259" s="172" t="s">
        <v>283</v>
      </c>
      <c r="C259" s="173">
        <v>17.3</v>
      </c>
      <c r="D259" s="174">
        <v>0.66300000000000003</v>
      </c>
      <c r="E259" s="174">
        <v>0.20399999999999999</v>
      </c>
      <c r="F259" s="175" t="str">
        <f t="shared" si="5"/>
        <v>ВБШвнг(А)-LSLTx-0,662х10ок(N)</v>
      </c>
      <c r="G259" s="149"/>
      <c r="H259" s="14"/>
      <c r="I259" s="16"/>
      <c r="J259" s="5"/>
      <c r="K259" s="7"/>
      <c r="L259" s="7"/>
    </row>
    <row r="260" spans="1:12" s="1" customFormat="1" x14ac:dyDescent="0.25">
      <c r="A260" s="171" t="s">
        <v>454</v>
      </c>
      <c r="B260" s="172" t="s">
        <v>287</v>
      </c>
      <c r="C260" s="173">
        <v>20.5</v>
      </c>
      <c r="D260" s="174">
        <v>0.94</v>
      </c>
      <c r="E260" s="174">
        <v>0.245</v>
      </c>
      <c r="F260" s="175" t="str">
        <f t="shared" si="5"/>
        <v>ВБШвнг(А)-LSLTx-0,662х16мк(N)</v>
      </c>
      <c r="G260" s="13"/>
      <c r="H260" s="14"/>
      <c r="I260" s="16"/>
      <c r="J260" s="16"/>
      <c r="K260" s="151"/>
      <c r="L260" s="151"/>
    </row>
    <row r="261" spans="1:12" s="1" customFormat="1" x14ac:dyDescent="0.25">
      <c r="A261" s="171" t="s">
        <v>454</v>
      </c>
      <c r="B261" s="172" t="s">
        <v>291</v>
      </c>
      <c r="C261" s="173">
        <v>22.8</v>
      </c>
      <c r="D261" s="174">
        <v>1.2390000000000001</v>
      </c>
      <c r="E261" s="174">
        <v>0.36799999999999999</v>
      </c>
      <c r="F261" s="175" t="str">
        <f t="shared" si="5"/>
        <v>ВБШвнг(А)-LSLTx-0,662х25мк(N)</v>
      </c>
      <c r="G261" s="13"/>
      <c r="H261" s="14"/>
      <c r="I261" s="16"/>
      <c r="J261" s="16"/>
      <c r="K261" s="151"/>
      <c r="L261" s="151"/>
    </row>
    <row r="262" spans="1:12" s="1" customFormat="1" x14ac:dyDescent="0.25">
      <c r="A262" s="171" t="s">
        <v>454</v>
      </c>
      <c r="B262" s="172" t="s">
        <v>295</v>
      </c>
      <c r="C262" s="173">
        <v>25.2</v>
      </c>
      <c r="D262" s="174">
        <v>1.5580000000000001</v>
      </c>
      <c r="E262" s="174">
        <v>0.45</v>
      </c>
      <c r="F262" s="175" t="str">
        <f t="shared" si="5"/>
        <v>ВБШвнг(А)-LSLTx-0,662х35мк(N)</v>
      </c>
      <c r="G262" s="13"/>
      <c r="H262" s="14"/>
      <c r="I262" s="5"/>
      <c r="J262" s="16"/>
      <c r="K262" s="151"/>
      <c r="L262" s="151"/>
    </row>
    <row r="263" spans="1:12" s="1" customFormat="1" x14ac:dyDescent="0.25">
      <c r="A263" s="171" t="s">
        <v>454</v>
      </c>
      <c r="B263" s="184" t="s">
        <v>300</v>
      </c>
      <c r="C263" s="185">
        <v>28.2</v>
      </c>
      <c r="D263" s="186">
        <v>1.988</v>
      </c>
      <c r="E263" s="187">
        <v>0.27500000000000002</v>
      </c>
      <c r="F263" s="175" t="str">
        <f t="shared" si="5"/>
        <v>ВБШвнг(А)-LSLTx-0,662х50мк(N)</v>
      </c>
      <c r="G263" s="13"/>
      <c r="H263" s="14"/>
      <c r="I263" s="16"/>
      <c r="J263" s="16"/>
      <c r="K263" s="151"/>
      <c r="L263" s="151"/>
    </row>
    <row r="264" spans="1:12" s="1" customFormat="1" x14ac:dyDescent="0.25">
      <c r="A264" s="171" t="s">
        <v>454</v>
      </c>
      <c r="B264" s="188" t="s">
        <v>268</v>
      </c>
      <c r="C264" s="189">
        <v>12.2</v>
      </c>
      <c r="D264" s="190">
        <v>0.29699999999999999</v>
      </c>
      <c r="E264" s="191">
        <v>0.10100000000000001</v>
      </c>
      <c r="F264" s="175" t="str">
        <f t="shared" si="5"/>
        <v>ВБШвнг(А)-LSLTx-0,663х1,5ок</v>
      </c>
      <c r="G264" s="13"/>
      <c r="H264" s="14"/>
      <c r="I264" s="16"/>
      <c r="J264" s="16"/>
      <c r="K264" s="151"/>
      <c r="L264" s="151"/>
    </row>
    <row r="265" spans="1:12" s="1" customFormat="1" x14ac:dyDescent="0.25">
      <c r="A265" s="171" t="s">
        <v>454</v>
      </c>
      <c r="B265" s="188" t="s">
        <v>358</v>
      </c>
      <c r="C265" s="189">
        <v>12.2</v>
      </c>
      <c r="D265" s="190">
        <v>0.29699999999999999</v>
      </c>
      <c r="E265" s="191">
        <v>0.10100000000000001</v>
      </c>
      <c r="F265" s="175" t="str">
        <f t="shared" si="5"/>
        <v>ВБШвнг(А)-LSLTx-0,663х1,5ок(N,РЕ)</v>
      </c>
      <c r="G265" s="13"/>
      <c r="H265" s="14"/>
      <c r="I265" s="16"/>
      <c r="J265" s="16"/>
      <c r="K265" s="151"/>
      <c r="L265" s="151"/>
    </row>
    <row r="266" spans="1:12" s="1" customFormat="1" x14ac:dyDescent="0.25">
      <c r="A266" s="171" t="s">
        <v>454</v>
      </c>
      <c r="B266" s="188" t="s">
        <v>272</v>
      </c>
      <c r="C266" s="189">
        <v>13</v>
      </c>
      <c r="D266" s="190">
        <v>0.35299999999999998</v>
      </c>
      <c r="E266" s="191">
        <v>0.115</v>
      </c>
      <c r="F266" s="175" t="str">
        <f t="shared" si="5"/>
        <v>ВБШвнг(А)-LSLTx-0,663х2,5ок</v>
      </c>
      <c r="G266" s="13"/>
      <c r="H266" s="14"/>
      <c r="I266" s="16"/>
      <c r="J266" s="16"/>
      <c r="K266" s="151"/>
      <c r="L266" s="151"/>
    </row>
    <row r="267" spans="1:12" s="1" customFormat="1" x14ac:dyDescent="0.25">
      <c r="A267" s="171" t="s">
        <v>454</v>
      </c>
      <c r="B267" s="188" t="s">
        <v>360</v>
      </c>
      <c r="C267" s="189">
        <v>13</v>
      </c>
      <c r="D267" s="190">
        <v>0.35299999999999998</v>
      </c>
      <c r="E267" s="191">
        <v>0.115</v>
      </c>
      <c r="F267" s="175" t="str">
        <f t="shared" si="5"/>
        <v>ВБШвнг(А)-LSLTx-0,663х2,5ок(N,РЕ)</v>
      </c>
      <c r="G267" s="13"/>
      <c r="H267" s="14"/>
      <c r="I267" s="16"/>
      <c r="J267" s="16"/>
      <c r="K267" s="151"/>
      <c r="L267" s="151"/>
    </row>
    <row r="268" spans="1:12" s="1" customFormat="1" x14ac:dyDescent="0.25">
      <c r="A268" s="171" t="s">
        <v>454</v>
      </c>
      <c r="B268" s="188" t="s">
        <v>276</v>
      </c>
      <c r="C268" s="189">
        <v>14.4</v>
      </c>
      <c r="D268" s="190">
        <v>0.45100000000000001</v>
      </c>
      <c r="E268" s="191">
        <v>0.14099999999999999</v>
      </c>
      <c r="F268" s="175" t="str">
        <f t="shared" si="5"/>
        <v>ВБШвнг(А)-LSLTx-0,663х4ок</v>
      </c>
      <c r="G268" s="13"/>
      <c r="H268" s="14"/>
      <c r="I268" s="16"/>
      <c r="J268" s="16"/>
      <c r="K268" s="151"/>
      <c r="L268" s="151"/>
    </row>
    <row r="269" spans="1:12" s="1" customFormat="1" x14ac:dyDescent="0.25">
      <c r="A269" s="171" t="s">
        <v>454</v>
      </c>
      <c r="B269" s="188" t="s">
        <v>362</v>
      </c>
      <c r="C269" s="189">
        <v>14.4</v>
      </c>
      <c r="D269" s="190">
        <v>0.45100000000000001</v>
      </c>
      <c r="E269" s="191">
        <v>0.14099999999999999</v>
      </c>
      <c r="F269" s="175" t="str">
        <f t="shared" si="5"/>
        <v>ВБШвнг(А)-LSLTx-0,663х4ок(N,РЕ)</v>
      </c>
      <c r="G269" s="13"/>
      <c r="H269" s="14"/>
      <c r="I269" s="16"/>
      <c r="J269" s="16"/>
      <c r="K269" s="151"/>
      <c r="L269" s="151"/>
    </row>
    <row r="270" spans="1:12" s="1" customFormat="1" x14ac:dyDescent="0.25">
      <c r="A270" s="171" t="s">
        <v>454</v>
      </c>
      <c r="B270" s="188" t="s">
        <v>280</v>
      </c>
      <c r="C270" s="189">
        <v>15.5</v>
      </c>
      <c r="D270" s="190">
        <v>0.54400000000000004</v>
      </c>
      <c r="E270" s="191">
        <v>0.159</v>
      </c>
      <c r="F270" s="175" t="str">
        <f t="shared" si="5"/>
        <v>ВБШвнг(А)-LSLTx-0,663х6ок</v>
      </c>
      <c r="G270" s="13"/>
      <c r="H270" s="14"/>
      <c r="I270" s="16"/>
      <c r="J270" s="16"/>
      <c r="K270" s="151"/>
      <c r="L270" s="151"/>
    </row>
    <row r="271" spans="1:12" s="1" customFormat="1" x14ac:dyDescent="0.25">
      <c r="A271" s="171" t="s">
        <v>454</v>
      </c>
      <c r="B271" s="188" t="s">
        <v>364</v>
      </c>
      <c r="C271" s="189">
        <v>15.5</v>
      </c>
      <c r="D271" s="190">
        <v>0.54400000000000004</v>
      </c>
      <c r="E271" s="191">
        <v>0.159</v>
      </c>
      <c r="F271" s="175" t="str">
        <f t="shared" si="5"/>
        <v>ВБШвнг(А)-LSLTx-0,663х6ок(N,РЕ)</v>
      </c>
      <c r="G271" s="13"/>
      <c r="H271" s="14"/>
      <c r="I271" s="16"/>
      <c r="J271" s="16"/>
      <c r="K271" s="151"/>
      <c r="L271" s="151"/>
    </row>
    <row r="272" spans="1:12" s="1" customFormat="1" x14ac:dyDescent="0.25">
      <c r="A272" s="171" t="s">
        <v>454</v>
      </c>
      <c r="B272" s="188" t="s">
        <v>284</v>
      </c>
      <c r="C272" s="189">
        <v>18.100000000000001</v>
      </c>
      <c r="D272" s="190">
        <v>0.76900000000000002</v>
      </c>
      <c r="E272" s="191">
        <v>0.215</v>
      </c>
      <c r="F272" s="175" t="str">
        <f t="shared" si="5"/>
        <v>ВБШвнг(А)-LSLTx-0,663х10ок</v>
      </c>
      <c r="G272" s="13"/>
      <c r="H272" s="14"/>
      <c r="I272" s="16"/>
      <c r="J272" s="16"/>
      <c r="K272" s="151"/>
      <c r="L272" s="151"/>
    </row>
    <row r="273" spans="1:12" s="1" customFormat="1" x14ac:dyDescent="0.25">
      <c r="A273" s="171" t="s">
        <v>454</v>
      </c>
      <c r="B273" s="188" t="s">
        <v>366</v>
      </c>
      <c r="C273" s="189">
        <v>18.100000000000001</v>
      </c>
      <c r="D273" s="190">
        <v>0.76900000000000002</v>
      </c>
      <c r="E273" s="191">
        <v>0.215</v>
      </c>
      <c r="F273" s="175" t="str">
        <f t="shared" si="5"/>
        <v>ВБШвнг(А)-LSLTx-0,663х10ок(N,РЕ)</v>
      </c>
      <c r="G273" s="13"/>
      <c r="H273" s="14"/>
      <c r="I273" s="16"/>
      <c r="J273" s="16"/>
      <c r="K273" s="151"/>
      <c r="L273" s="151"/>
    </row>
    <row r="274" spans="1:12" s="1" customFormat="1" x14ac:dyDescent="0.25">
      <c r="A274" s="171" t="s">
        <v>454</v>
      </c>
      <c r="B274" s="188" t="s">
        <v>288</v>
      </c>
      <c r="C274" s="189">
        <v>21.6</v>
      </c>
      <c r="D274" s="190">
        <v>1.111</v>
      </c>
      <c r="E274" s="191">
        <v>0.25700000000000001</v>
      </c>
      <c r="F274" s="175" t="str">
        <f t="shared" si="5"/>
        <v>ВБШвнг(А)-LSLTx-0,663х16мк</v>
      </c>
      <c r="G274" s="13"/>
      <c r="H274" s="14"/>
      <c r="I274" s="16"/>
      <c r="J274" s="16"/>
      <c r="K274" s="151"/>
      <c r="L274" s="151"/>
    </row>
    <row r="275" spans="1:12" s="1" customFormat="1" x14ac:dyDescent="0.25">
      <c r="A275" s="171" t="s">
        <v>454</v>
      </c>
      <c r="B275" s="188" t="s">
        <v>368</v>
      </c>
      <c r="C275" s="189">
        <v>21.6</v>
      </c>
      <c r="D275" s="190">
        <v>1.111</v>
      </c>
      <c r="E275" s="191">
        <v>0.25700000000000001</v>
      </c>
      <c r="F275" s="175" t="str">
        <f t="shared" si="5"/>
        <v>ВБШвнг(А)-LSLTx-0,663х16мк(N,РЕ)</v>
      </c>
      <c r="G275" s="13"/>
      <c r="H275" s="14"/>
      <c r="I275" s="16"/>
      <c r="J275" s="16"/>
      <c r="K275" s="151"/>
      <c r="L275" s="151"/>
    </row>
    <row r="276" spans="1:12" s="1" customFormat="1" x14ac:dyDescent="0.25">
      <c r="A276" s="171" t="s">
        <v>454</v>
      </c>
      <c r="B276" s="188" t="s">
        <v>292</v>
      </c>
      <c r="C276" s="189">
        <v>24.4</v>
      </c>
      <c r="D276" s="190">
        <v>1.5269999999999999</v>
      </c>
      <c r="E276" s="191">
        <v>0.4</v>
      </c>
      <c r="F276" s="175" t="str">
        <f t="shared" si="5"/>
        <v>ВБШвнг(А)-LSLTx-0,663х25мк</v>
      </c>
      <c r="G276" s="13"/>
      <c r="H276" s="14"/>
      <c r="I276" s="16"/>
      <c r="J276" s="16"/>
      <c r="K276" s="151"/>
      <c r="L276" s="151"/>
    </row>
    <row r="277" spans="1:12" s="1" customFormat="1" x14ac:dyDescent="0.25">
      <c r="A277" s="171" t="s">
        <v>454</v>
      </c>
      <c r="B277" s="188" t="s">
        <v>370</v>
      </c>
      <c r="C277" s="189">
        <v>24.4</v>
      </c>
      <c r="D277" s="190">
        <v>1.5269999999999999</v>
      </c>
      <c r="E277" s="191">
        <v>0.4</v>
      </c>
      <c r="F277" s="175" t="str">
        <f t="shared" si="5"/>
        <v>ВБШвнг(А)-LSLTx-0,663х25мк(N,РЕ)</v>
      </c>
      <c r="G277" s="13"/>
      <c r="H277" s="14"/>
      <c r="I277" s="16"/>
      <c r="J277" s="16"/>
      <c r="K277" s="151"/>
      <c r="L277" s="151"/>
    </row>
    <row r="278" spans="1:12" s="1" customFormat="1" x14ac:dyDescent="0.25">
      <c r="A278" s="171" t="s">
        <v>454</v>
      </c>
      <c r="B278" s="188" t="s">
        <v>296</v>
      </c>
      <c r="C278" s="189">
        <v>26.6</v>
      </c>
      <c r="D278" s="190">
        <v>1.903</v>
      </c>
      <c r="E278" s="191">
        <v>0.46500000000000002</v>
      </c>
      <c r="F278" s="175" t="str">
        <f t="shared" si="5"/>
        <v>ВБШвнг(А)-LSLTx-0,663х35мк</v>
      </c>
      <c r="G278" s="13"/>
      <c r="H278" s="14"/>
      <c r="I278" s="16"/>
      <c r="J278" s="16"/>
      <c r="K278" s="151"/>
      <c r="L278" s="151"/>
    </row>
    <row r="279" spans="1:12" s="1" customFormat="1" x14ac:dyDescent="0.25">
      <c r="A279" s="171" t="s">
        <v>454</v>
      </c>
      <c r="B279" s="188" t="s">
        <v>372</v>
      </c>
      <c r="C279" s="189">
        <v>26.6</v>
      </c>
      <c r="D279" s="190">
        <v>1.903</v>
      </c>
      <c r="E279" s="191">
        <v>0.46500000000000002</v>
      </c>
      <c r="F279" s="175" t="str">
        <f t="shared" si="5"/>
        <v>ВБШвнг(А)-LSLTx-0,663х35мк(N,РЕ)</v>
      </c>
      <c r="G279" s="13"/>
      <c r="H279" s="14"/>
      <c r="I279" s="16"/>
      <c r="J279" s="16"/>
      <c r="K279" s="151"/>
      <c r="L279" s="151"/>
    </row>
    <row r="280" spans="1:12" s="1" customFormat="1" x14ac:dyDescent="0.25">
      <c r="A280" s="171" t="s">
        <v>454</v>
      </c>
      <c r="B280" s="188" t="s">
        <v>301</v>
      </c>
      <c r="C280" s="189">
        <v>29.8</v>
      </c>
      <c r="D280" s="190">
        <v>2.4470000000000001</v>
      </c>
      <c r="E280" s="191">
        <v>0.38600000000000001</v>
      </c>
      <c r="F280" s="175" t="str">
        <f t="shared" si="5"/>
        <v>ВБШвнг(А)-LSLTx-0,663х50мк</v>
      </c>
      <c r="G280" s="13"/>
      <c r="H280" s="14"/>
      <c r="I280" s="16"/>
      <c r="J280" s="16"/>
      <c r="K280" s="151"/>
      <c r="L280" s="151"/>
    </row>
    <row r="281" spans="1:12" s="1" customFormat="1" x14ac:dyDescent="0.25">
      <c r="A281" s="171" t="s">
        <v>454</v>
      </c>
      <c r="B281" s="188" t="s">
        <v>374</v>
      </c>
      <c r="C281" s="189">
        <v>29.8</v>
      </c>
      <c r="D281" s="190">
        <v>2.4470000000000001</v>
      </c>
      <c r="E281" s="191">
        <v>0.38600000000000001</v>
      </c>
      <c r="F281" s="175" t="str">
        <f t="shared" si="5"/>
        <v>ВБШвнг(А)-LSLTx-0,663х50мк(N,РЕ)</v>
      </c>
      <c r="G281" s="13"/>
      <c r="H281" s="14"/>
      <c r="I281" s="16"/>
      <c r="J281" s="16"/>
      <c r="K281" s="151"/>
      <c r="L281" s="151"/>
    </row>
    <row r="282" spans="1:12" s="1" customFormat="1" x14ac:dyDescent="0.25">
      <c r="A282" s="171" t="s">
        <v>454</v>
      </c>
      <c r="B282" s="188" t="s">
        <v>269</v>
      </c>
      <c r="C282" s="189">
        <v>12.9</v>
      </c>
      <c r="D282" s="190">
        <v>0.33600000000000002</v>
      </c>
      <c r="E282" s="191">
        <v>0.111</v>
      </c>
      <c r="F282" s="175" t="str">
        <f t="shared" si="5"/>
        <v>ВБШвнг(А)-LSLTx-0,664х1,5ок(N)</v>
      </c>
      <c r="G282" s="13"/>
      <c r="H282" s="14"/>
      <c r="I282" s="16"/>
      <c r="J282" s="16"/>
      <c r="K282" s="151"/>
      <c r="L282" s="151"/>
    </row>
    <row r="283" spans="1:12" s="1" customFormat="1" x14ac:dyDescent="0.25">
      <c r="A283" s="171" t="s">
        <v>454</v>
      </c>
      <c r="B283" s="188" t="s">
        <v>270</v>
      </c>
      <c r="C283" s="189">
        <v>12.9</v>
      </c>
      <c r="D283" s="190">
        <v>0.33600000000000002</v>
      </c>
      <c r="E283" s="191">
        <v>0.111</v>
      </c>
      <c r="F283" s="175" t="str">
        <f t="shared" si="5"/>
        <v>ВБШвнг(А)-LSLTx-0,664х1,5ок(РЕ)</v>
      </c>
      <c r="G283" s="13"/>
      <c r="H283" s="14"/>
      <c r="I283" s="16"/>
      <c r="J283" s="16"/>
      <c r="K283" s="151"/>
      <c r="L283" s="151"/>
    </row>
    <row r="284" spans="1:12" s="1" customFormat="1" x14ac:dyDescent="0.25">
      <c r="A284" s="171" t="s">
        <v>454</v>
      </c>
      <c r="B284" s="188" t="s">
        <v>273</v>
      </c>
      <c r="C284" s="189">
        <v>13.8</v>
      </c>
      <c r="D284" s="190">
        <v>0.40400000000000003</v>
      </c>
      <c r="E284" s="191">
        <v>0.127</v>
      </c>
      <c r="F284" s="175" t="str">
        <f t="shared" si="5"/>
        <v>ВБШвнг(А)-LSLTx-0,664х2,5ок(N)</v>
      </c>
      <c r="G284" s="13"/>
      <c r="H284" s="14"/>
      <c r="I284" s="16"/>
      <c r="J284" s="16"/>
      <c r="K284" s="151"/>
      <c r="L284" s="151"/>
    </row>
    <row r="285" spans="1:12" s="1" customFormat="1" x14ac:dyDescent="0.25">
      <c r="A285" s="171" t="s">
        <v>454</v>
      </c>
      <c r="B285" s="188" t="s">
        <v>274</v>
      </c>
      <c r="C285" s="189">
        <v>13.8</v>
      </c>
      <c r="D285" s="190">
        <v>0.40400000000000003</v>
      </c>
      <c r="E285" s="191">
        <v>0.127</v>
      </c>
      <c r="F285" s="175" t="str">
        <f t="shared" si="5"/>
        <v>ВБШвнг(А)-LSLTx-0,664х2,5ок(РЕ)</v>
      </c>
      <c r="G285" s="13"/>
      <c r="H285" s="14"/>
      <c r="I285" s="16"/>
      <c r="J285" s="16"/>
      <c r="K285" s="151"/>
      <c r="L285" s="151"/>
    </row>
    <row r="286" spans="1:12" s="1" customFormat="1" x14ac:dyDescent="0.25">
      <c r="A286" s="171" t="s">
        <v>454</v>
      </c>
      <c r="B286" s="188" t="s">
        <v>277</v>
      </c>
      <c r="C286" s="189">
        <v>15.4</v>
      </c>
      <c r="D286" s="190">
        <v>0.52300000000000002</v>
      </c>
      <c r="E286" s="191">
        <v>0.156</v>
      </c>
      <c r="F286" s="175" t="str">
        <f t="shared" si="5"/>
        <v>ВБШвнг(А)-LSLTx-0,664х4ок(N)</v>
      </c>
      <c r="G286" s="13"/>
      <c r="H286" s="14"/>
      <c r="I286" s="16"/>
      <c r="J286" s="16"/>
      <c r="K286" s="151"/>
      <c r="L286" s="151"/>
    </row>
    <row r="287" spans="1:12" s="1" customFormat="1" x14ac:dyDescent="0.25">
      <c r="A287" s="171" t="s">
        <v>454</v>
      </c>
      <c r="B287" s="188" t="s">
        <v>278</v>
      </c>
      <c r="C287" s="189">
        <v>15.4</v>
      </c>
      <c r="D287" s="190">
        <v>0.52300000000000002</v>
      </c>
      <c r="E287" s="191">
        <v>0.156</v>
      </c>
      <c r="F287" s="175" t="str">
        <f t="shared" si="5"/>
        <v>ВБШвнг(А)-LSLTx-0,664х4ок(РЕ)</v>
      </c>
      <c r="G287" s="13"/>
      <c r="H287" s="14"/>
      <c r="I287" s="16"/>
      <c r="J287" s="16"/>
      <c r="K287" s="151"/>
      <c r="L287" s="151"/>
    </row>
    <row r="288" spans="1:12" s="1" customFormat="1" x14ac:dyDescent="0.25">
      <c r="A288" s="171" t="s">
        <v>454</v>
      </c>
      <c r="B288" s="188" t="s">
        <v>281</v>
      </c>
      <c r="C288" s="189">
        <v>16.600000000000001</v>
      </c>
      <c r="D288" s="190">
        <v>0.63900000000000001</v>
      </c>
      <c r="E288" s="191">
        <v>0.17699999999999999</v>
      </c>
      <c r="F288" s="175" t="str">
        <f t="shared" si="5"/>
        <v>ВБШвнг(А)-LSLTx-0,664х6ок(N)</v>
      </c>
      <c r="G288" s="13"/>
      <c r="H288" s="14"/>
      <c r="I288" s="16"/>
      <c r="J288" s="16"/>
      <c r="K288" s="151"/>
      <c r="L288" s="151"/>
    </row>
    <row r="289" spans="1:12" s="1" customFormat="1" x14ac:dyDescent="0.25">
      <c r="A289" s="171" t="s">
        <v>454</v>
      </c>
      <c r="B289" s="188" t="s">
        <v>282</v>
      </c>
      <c r="C289" s="189">
        <v>16.600000000000001</v>
      </c>
      <c r="D289" s="190">
        <v>0.63900000000000001</v>
      </c>
      <c r="E289" s="191">
        <v>0.17699999999999999</v>
      </c>
      <c r="F289" s="175" t="str">
        <f t="shared" si="5"/>
        <v>ВБШвнг(А)-LSLTx-0,664х6ок(РЕ)</v>
      </c>
      <c r="G289" s="13"/>
      <c r="H289" s="14"/>
      <c r="I289" s="16"/>
      <c r="J289" s="16"/>
      <c r="K289" s="151"/>
      <c r="L289" s="151"/>
    </row>
    <row r="290" spans="1:12" s="1" customFormat="1" x14ac:dyDescent="0.25">
      <c r="A290" s="171" t="s">
        <v>454</v>
      </c>
      <c r="B290" s="188" t="s">
        <v>285</v>
      </c>
      <c r="C290" s="189">
        <v>19.5</v>
      </c>
      <c r="D290" s="190">
        <v>0.91800000000000004</v>
      </c>
      <c r="E290" s="191">
        <v>0.24</v>
      </c>
      <c r="F290" s="175" t="str">
        <f t="shared" si="5"/>
        <v>ВБШвнг(А)-LSLTx-0,664х10ок(N)</v>
      </c>
      <c r="G290" s="13"/>
      <c r="H290" s="14"/>
      <c r="I290" s="16"/>
      <c r="J290" s="16"/>
      <c r="K290" s="151"/>
      <c r="L290" s="151"/>
    </row>
    <row r="291" spans="1:12" s="1" customFormat="1" x14ac:dyDescent="0.25">
      <c r="A291" s="171" t="s">
        <v>454</v>
      </c>
      <c r="B291" s="188" t="s">
        <v>286</v>
      </c>
      <c r="C291" s="189">
        <v>19.5</v>
      </c>
      <c r="D291" s="190">
        <v>0.91800000000000004</v>
      </c>
      <c r="E291" s="191">
        <v>0.24</v>
      </c>
      <c r="F291" s="175" t="str">
        <f t="shared" si="5"/>
        <v>ВБШвнг(А)-LSLTx-0,664х10ок(РЕ)</v>
      </c>
      <c r="G291" s="13"/>
      <c r="H291" s="14"/>
      <c r="I291" s="16"/>
      <c r="J291" s="16"/>
      <c r="K291" s="151"/>
      <c r="L291" s="151"/>
    </row>
    <row r="292" spans="1:12" s="1" customFormat="1" x14ac:dyDescent="0.25">
      <c r="A292" s="171" t="s">
        <v>454</v>
      </c>
      <c r="B292" s="188" t="s">
        <v>289</v>
      </c>
      <c r="C292" s="189">
        <v>23.4</v>
      </c>
      <c r="D292" s="190">
        <v>1.34</v>
      </c>
      <c r="E292" s="191">
        <v>0.28699999999999998</v>
      </c>
      <c r="F292" s="175" t="str">
        <f t="shared" si="5"/>
        <v>ВБШвнг(А)-LSLTx-0,664х16мк(N)</v>
      </c>
      <c r="G292" s="13"/>
      <c r="H292" s="14"/>
      <c r="I292" s="16"/>
      <c r="J292" s="16"/>
      <c r="K292" s="151"/>
      <c r="L292" s="151"/>
    </row>
    <row r="293" spans="1:12" s="1" customFormat="1" x14ac:dyDescent="0.25">
      <c r="A293" s="171" t="s">
        <v>454</v>
      </c>
      <c r="B293" s="188" t="s">
        <v>290</v>
      </c>
      <c r="C293" s="189">
        <v>23.4</v>
      </c>
      <c r="D293" s="190">
        <v>1.34</v>
      </c>
      <c r="E293" s="191">
        <v>0.28699999999999998</v>
      </c>
      <c r="F293" s="175" t="str">
        <f t="shared" si="5"/>
        <v>ВБШвнг(А)-LSLTx-0,664х16мк(РЕ)</v>
      </c>
      <c r="G293" s="13"/>
      <c r="H293" s="14"/>
      <c r="I293" s="16"/>
      <c r="J293" s="16"/>
      <c r="K293" s="151"/>
      <c r="L293" s="151"/>
    </row>
    <row r="294" spans="1:12" s="1" customFormat="1" x14ac:dyDescent="0.25">
      <c r="A294" s="171" t="s">
        <v>454</v>
      </c>
      <c r="B294" s="188" t="s">
        <v>293</v>
      </c>
      <c r="C294" s="189">
        <v>26.6</v>
      </c>
      <c r="D294" s="190">
        <v>1.86</v>
      </c>
      <c r="E294" s="191">
        <v>0.44900000000000001</v>
      </c>
      <c r="F294" s="175" t="str">
        <f t="shared" si="5"/>
        <v>ВБШвнг(А)-LSLTx-0,664х25мк(N)</v>
      </c>
      <c r="G294" s="13"/>
      <c r="H294" s="14"/>
      <c r="I294" s="16"/>
      <c r="J294" s="16"/>
      <c r="K294" s="151"/>
      <c r="L294" s="151"/>
    </row>
    <row r="295" spans="1:12" s="1" customFormat="1" x14ac:dyDescent="0.25">
      <c r="A295" s="171" t="s">
        <v>454</v>
      </c>
      <c r="B295" s="188" t="s">
        <v>294</v>
      </c>
      <c r="C295" s="189">
        <v>26.6</v>
      </c>
      <c r="D295" s="190">
        <v>1.86</v>
      </c>
      <c r="E295" s="191">
        <v>0.44900000000000001</v>
      </c>
      <c r="F295" s="175" t="str">
        <f t="shared" si="5"/>
        <v>ВБШвнг(А)-LSLTx-0,664х25мк(РЕ)</v>
      </c>
      <c r="G295" s="13"/>
      <c r="H295" s="14"/>
      <c r="I295" s="16"/>
      <c r="J295" s="16"/>
      <c r="K295" s="151"/>
      <c r="L295" s="151"/>
    </row>
    <row r="296" spans="1:12" s="1" customFormat="1" x14ac:dyDescent="0.25">
      <c r="A296" s="171" t="s">
        <v>454</v>
      </c>
      <c r="B296" s="188" t="s">
        <v>298</v>
      </c>
      <c r="C296" s="189">
        <v>29</v>
      </c>
      <c r="D296" s="190">
        <v>2.3380000000000001</v>
      </c>
      <c r="E296" s="191">
        <v>0.52100000000000002</v>
      </c>
      <c r="F296" s="175" t="str">
        <f t="shared" si="5"/>
        <v>ВБШвнг(А)-LSLTx-0,664х35мк(N)</v>
      </c>
      <c r="G296" s="13"/>
      <c r="H296" s="14"/>
      <c r="I296" s="16"/>
      <c r="J296" s="16"/>
      <c r="K296" s="151"/>
      <c r="L296" s="151"/>
    </row>
    <row r="297" spans="1:12" s="1" customFormat="1" x14ac:dyDescent="0.25">
      <c r="A297" s="171" t="s">
        <v>454</v>
      </c>
      <c r="B297" s="188" t="s">
        <v>299</v>
      </c>
      <c r="C297" s="189">
        <v>29</v>
      </c>
      <c r="D297" s="190">
        <v>2.3380000000000001</v>
      </c>
      <c r="E297" s="191">
        <v>0.52100000000000002</v>
      </c>
      <c r="F297" s="175" t="str">
        <f t="shared" si="5"/>
        <v>ВБШвнг(А)-LSLTx-0,664х35мк(РЕ)</v>
      </c>
      <c r="G297" s="13"/>
      <c r="H297" s="14"/>
      <c r="I297" s="16"/>
      <c r="J297" s="16"/>
      <c r="K297" s="151"/>
      <c r="L297" s="151"/>
    </row>
    <row r="298" spans="1:12" s="1" customFormat="1" x14ac:dyDescent="0.25">
      <c r="A298" s="171" t="s">
        <v>454</v>
      </c>
      <c r="B298" s="188" t="s">
        <v>302</v>
      </c>
      <c r="C298" s="189">
        <v>33</v>
      </c>
      <c r="D298" s="190">
        <v>3.0659999999999998</v>
      </c>
      <c r="E298" s="191">
        <v>0.45700000000000002</v>
      </c>
      <c r="F298" s="175" t="str">
        <f t="shared" si="5"/>
        <v>ВБШвнг(А)-LSLTx-0,664х50мк(N)</v>
      </c>
      <c r="G298" s="13"/>
      <c r="H298" s="14"/>
      <c r="I298" s="16"/>
      <c r="J298" s="16"/>
      <c r="K298" s="151"/>
      <c r="L298" s="151"/>
    </row>
    <row r="299" spans="1:12" s="1" customFormat="1" x14ac:dyDescent="0.25">
      <c r="A299" s="171" t="s">
        <v>454</v>
      </c>
      <c r="B299" s="188" t="s">
        <v>303</v>
      </c>
      <c r="C299" s="189">
        <v>33</v>
      </c>
      <c r="D299" s="190">
        <v>3.0659999999999998</v>
      </c>
      <c r="E299" s="191">
        <v>0.45700000000000002</v>
      </c>
      <c r="F299" s="175" t="str">
        <f t="shared" si="5"/>
        <v>ВБШвнг(А)-LSLTx-0,664х50мк(РЕ)</v>
      </c>
      <c r="G299" s="13"/>
      <c r="H299" s="14"/>
      <c r="I299" s="16"/>
      <c r="J299" s="16"/>
      <c r="K299" s="151"/>
      <c r="L299" s="151"/>
    </row>
    <row r="300" spans="1:12" s="1" customFormat="1" x14ac:dyDescent="0.25">
      <c r="A300" s="171" t="s">
        <v>454</v>
      </c>
      <c r="B300" s="188" t="s">
        <v>306</v>
      </c>
      <c r="C300" s="189">
        <v>33.299999999999997</v>
      </c>
      <c r="D300" s="190">
        <v>2.9710000000000001</v>
      </c>
      <c r="E300" s="191">
        <v>0.45700000000000002</v>
      </c>
      <c r="F300" s="175" t="str">
        <f t="shared" si="5"/>
        <v>ВБШвнг(А)-LSLTx-0,664х50мс(РЕ)</v>
      </c>
      <c r="G300" s="13"/>
      <c r="H300" s="14"/>
      <c r="I300" s="16"/>
      <c r="J300" s="16"/>
      <c r="K300" s="151"/>
      <c r="L300" s="151"/>
    </row>
    <row r="301" spans="1:12" s="1" customFormat="1" x14ac:dyDescent="0.25">
      <c r="A301" s="171" t="s">
        <v>454</v>
      </c>
      <c r="B301" s="188" t="s">
        <v>359</v>
      </c>
      <c r="C301" s="189">
        <v>13.6</v>
      </c>
      <c r="D301" s="190">
        <v>0.378</v>
      </c>
      <c r="E301" s="191">
        <v>0.11899999999999999</v>
      </c>
      <c r="F301" s="175" t="str">
        <f t="shared" si="5"/>
        <v>ВБШвнг(А)-LSLTx-0,665х1,5ок(N,РЕ)</v>
      </c>
      <c r="G301" s="13"/>
      <c r="H301" s="14"/>
      <c r="I301" s="16"/>
      <c r="J301" s="16"/>
      <c r="K301" s="151"/>
      <c r="L301" s="151"/>
    </row>
    <row r="302" spans="1:12" s="1" customFormat="1" x14ac:dyDescent="0.25">
      <c r="A302" s="171" t="s">
        <v>454</v>
      </c>
      <c r="B302" s="188" t="s">
        <v>361</v>
      </c>
      <c r="C302" s="189">
        <v>14.7</v>
      </c>
      <c r="D302" s="190">
        <v>0.46</v>
      </c>
      <c r="E302" s="191">
        <v>0.13500000000000001</v>
      </c>
      <c r="F302" s="175" t="str">
        <f t="shared" si="5"/>
        <v>ВБШвнг(А)-LSLTx-0,665х2,5ок(N,РЕ)</v>
      </c>
      <c r="G302" s="13"/>
      <c r="H302" s="14"/>
      <c r="I302" s="16"/>
      <c r="J302" s="16"/>
      <c r="K302" s="151"/>
      <c r="L302" s="151"/>
    </row>
    <row r="303" spans="1:12" s="1" customFormat="1" x14ac:dyDescent="0.25">
      <c r="A303" s="171" t="s">
        <v>454</v>
      </c>
      <c r="B303" s="188" t="s">
        <v>363</v>
      </c>
      <c r="C303" s="189">
        <v>16.5</v>
      </c>
      <c r="D303" s="190">
        <v>0.60299999999999998</v>
      </c>
      <c r="E303" s="191">
        <v>0.16700000000000001</v>
      </c>
      <c r="F303" s="175" t="str">
        <f t="shared" si="5"/>
        <v>ВБШвнг(А)-LSLTx-0,665х4ок(N,РЕ)</v>
      </c>
      <c r="G303" s="13"/>
      <c r="H303" s="14"/>
      <c r="I303" s="16"/>
      <c r="J303" s="16"/>
      <c r="K303" s="151"/>
      <c r="L303" s="151"/>
    </row>
    <row r="304" spans="1:12" s="1" customFormat="1" x14ac:dyDescent="0.25">
      <c r="A304" s="171" t="s">
        <v>454</v>
      </c>
      <c r="B304" s="188" t="s">
        <v>365</v>
      </c>
      <c r="C304" s="189">
        <v>17.8</v>
      </c>
      <c r="D304" s="190">
        <v>0.73799999999999999</v>
      </c>
      <c r="E304" s="191">
        <v>0.189</v>
      </c>
      <c r="F304" s="175" t="str">
        <f t="shared" si="5"/>
        <v>ВБШвнг(А)-LSLTx-0,665х6ок(N,РЕ)</v>
      </c>
      <c r="G304" s="13"/>
      <c r="H304" s="14"/>
      <c r="I304" s="16"/>
      <c r="J304" s="16"/>
      <c r="K304" s="151"/>
      <c r="L304" s="151"/>
    </row>
    <row r="305" spans="1:12" s="1" customFormat="1" x14ac:dyDescent="0.25">
      <c r="A305" s="171" t="s">
        <v>454</v>
      </c>
      <c r="B305" s="188" t="s">
        <v>367</v>
      </c>
      <c r="C305" s="189">
        <v>21.1</v>
      </c>
      <c r="D305" s="190">
        <v>1.0780000000000001</v>
      </c>
      <c r="E305" s="191">
        <v>0.255</v>
      </c>
      <c r="F305" s="175" t="str">
        <f t="shared" si="5"/>
        <v>ВБШвнг(А)-LSLTx-0,665х10ок(N,РЕ)</v>
      </c>
      <c r="G305" s="13"/>
      <c r="H305" s="14"/>
      <c r="I305" s="16"/>
      <c r="J305" s="16"/>
      <c r="K305" s="151"/>
      <c r="L305" s="151"/>
    </row>
    <row r="306" spans="1:12" s="1" customFormat="1" x14ac:dyDescent="0.25">
      <c r="A306" s="171" t="s">
        <v>454</v>
      </c>
      <c r="B306" s="188" t="s">
        <v>369</v>
      </c>
      <c r="C306" s="189">
        <v>25.9</v>
      </c>
      <c r="D306" s="190">
        <v>1.62</v>
      </c>
      <c r="E306" s="191">
        <v>0.30299999999999999</v>
      </c>
      <c r="F306" s="175" t="str">
        <f t="shared" si="5"/>
        <v>ВБШвнг(А)-LSLTx-0,665х16мк(N,РЕ)</v>
      </c>
      <c r="G306" s="13"/>
      <c r="H306" s="14"/>
      <c r="I306" s="16"/>
      <c r="J306" s="16"/>
      <c r="K306" s="151"/>
      <c r="L306" s="151"/>
    </row>
    <row r="307" spans="1:12" s="1" customFormat="1" x14ac:dyDescent="0.25">
      <c r="A307" s="171" t="s">
        <v>454</v>
      </c>
      <c r="B307" s="188" t="s">
        <v>371</v>
      </c>
      <c r="C307" s="189">
        <v>28.9</v>
      </c>
      <c r="D307" s="190">
        <v>2.218</v>
      </c>
      <c r="E307" s="191">
        <v>0.47</v>
      </c>
      <c r="F307" s="175" t="str">
        <f t="shared" si="5"/>
        <v>ВБШвнг(А)-LSLTx-0,665х25мк(N,РЕ)</v>
      </c>
      <c r="G307" s="13"/>
      <c r="H307" s="14"/>
      <c r="I307" s="16"/>
      <c r="J307" s="16"/>
      <c r="K307" s="151"/>
      <c r="L307" s="151"/>
    </row>
    <row r="308" spans="1:12" s="1" customFormat="1" x14ac:dyDescent="0.25">
      <c r="A308" s="171" t="s">
        <v>454</v>
      </c>
      <c r="B308" s="188" t="s">
        <v>373</v>
      </c>
      <c r="C308" s="189">
        <v>31.6</v>
      </c>
      <c r="D308" s="190">
        <v>2.8</v>
      </c>
      <c r="E308" s="191">
        <v>0.56200000000000006</v>
      </c>
      <c r="F308" s="175" t="str">
        <f t="shared" si="5"/>
        <v>ВБШвнг(А)-LSLTx-0,665х35мк(N,РЕ)</v>
      </c>
      <c r="G308" s="13"/>
      <c r="H308" s="14"/>
      <c r="I308" s="16"/>
      <c r="J308" s="16"/>
      <c r="K308" s="151"/>
      <c r="L308" s="151"/>
    </row>
    <row r="309" spans="1:12" s="1" customFormat="1" x14ac:dyDescent="0.25">
      <c r="A309" s="171" t="s">
        <v>454</v>
      </c>
      <c r="B309" s="188" t="s">
        <v>375</v>
      </c>
      <c r="C309" s="189">
        <v>36.9</v>
      </c>
      <c r="D309" s="190">
        <v>3.8479999999999999</v>
      </c>
      <c r="E309" s="191">
        <v>0.55100000000000005</v>
      </c>
      <c r="F309" s="175" t="str">
        <f t="shared" si="5"/>
        <v>ВБШвнг(А)-LSLTx-0,665х50мк(N,РЕ)</v>
      </c>
      <c r="G309" s="13"/>
      <c r="H309" s="14"/>
      <c r="I309" s="16"/>
      <c r="J309" s="16"/>
      <c r="K309" s="151"/>
      <c r="L309" s="151"/>
    </row>
    <row r="310" spans="1:12" s="1" customFormat="1" ht="15.75" thickBot="1" x14ac:dyDescent="0.3">
      <c r="A310" s="177" t="s">
        <v>454</v>
      </c>
      <c r="B310" s="294" t="s">
        <v>377</v>
      </c>
      <c r="C310" s="295">
        <v>37.1</v>
      </c>
      <c r="D310" s="296">
        <v>3.774</v>
      </c>
      <c r="E310" s="297">
        <v>0.55100000000000005</v>
      </c>
      <c r="F310" s="181" t="str">
        <f t="shared" si="5"/>
        <v>ВБШвнг(А)-LSLTx-0,665х50мс(N,РЕ)</v>
      </c>
      <c r="G310" s="13"/>
      <c r="H310" s="14"/>
      <c r="I310" s="16"/>
      <c r="J310" s="16"/>
      <c r="K310" s="151"/>
      <c r="L310" s="151"/>
    </row>
    <row r="311" spans="1:12" s="1" customFormat="1" x14ac:dyDescent="0.25">
      <c r="A311" s="166" t="s">
        <v>455</v>
      </c>
      <c r="B311" s="298" t="s">
        <v>267</v>
      </c>
      <c r="C311" s="299">
        <v>12.6</v>
      </c>
      <c r="D311" s="300">
        <v>0.30499999999999999</v>
      </c>
      <c r="E311" s="301">
        <v>0.104</v>
      </c>
      <c r="F311" s="170" t="str">
        <f t="shared" si="5"/>
        <v>ВБШвнг(А)-LSLTx-12х1,5ок(N)</v>
      </c>
      <c r="G311" s="13"/>
      <c r="H311" s="14"/>
      <c r="I311" s="16"/>
      <c r="J311" s="16"/>
      <c r="K311" s="151"/>
      <c r="L311" s="151"/>
    </row>
    <row r="312" spans="1:12" s="1" customFormat="1" x14ac:dyDescent="0.25">
      <c r="A312" s="171" t="s">
        <v>455</v>
      </c>
      <c r="B312" s="188" t="s">
        <v>271</v>
      </c>
      <c r="C312" s="189">
        <v>13.3</v>
      </c>
      <c r="D312" s="190">
        <v>0.35299999999999998</v>
      </c>
      <c r="E312" s="191">
        <v>0.125</v>
      </c>
      <c r="F312" s="175" t="str">
        <f t="shared" si="5"/>
        <v>ВБШвнг(А)-LSLTx-12х2,5ок(N)</v>
      </c>
      <c r="G312" s="13"/>
      <c r="H312" s="14"/>
      <c r="I312" s="16"/>
      <c r="J312" s="16"/>
      <c r="K312" s="151"/>
      <c r="L312" s="151"/>
    </row>
    <row r="313" spans="1:12" s="1" customFormat="1" x14ac:dyDescent="0.25">
      <c r="A313" s="171" t="s">
        <v>455</v>
      </c>
      <c r="B313" s="188" t="s">
        <v>275</v>
      </c>
      <c r="C313" s="189">
        <v>15.1</v>
      </c>
      <c r="D313" s="190">
        <v>0.45800000000000002</v>
      </c>
      <c r="E313" s="187">
        <v>0.16</v>
      </c>
      <c r="F313" s="175" t="str">
        <f t="shared" si="5"/>
        <v>ВБШвнг(А)-LSLTx-12х4ок(N)</v>
      </c>
      <c r="G313" s="13"/>
      <c r="H313" s="14"/>
      <c r="I313" s="16"/>
      <c r="J313" s="16"/>
      <c r="K313" s="151"/>
      <c r="L313" s="151"/>
    </row>
    <row r="314" spans="1:12" s="1" customFormat="1" x14ac:dyDescent="0.25">
      <c r="A314" s="171" t="s">
        <v>455</v>
      </c>
      <c r="B314" s="188" t="s">
        <v>279</v>
      </c>
      <c r="C314" s="189">
        <v>16.100000000000001</v>
      </c>
      <c r="D314" s="190">
        <v>0.53700000000000003</v>
      </c>
      <c r="E314" s="191">
        <v>0.18099999999999999</v>
      </c>
      <c r="F314" s="175" t="str">
        <f t="shared" si="5"/>
        <v>ВБШвнг(А)-LSLTx-12х6ок(N)</v>
      </c>
      <c r="G314" s="13"/>
      <c r="H314" s="14"/>
      <c r="I314" s="16"/>
      <c r="J314" s="16"/>
      <c r="K314" s="151"/>
      <c r="L314" s="151"/>
    </row>
    <row r="315" spans="1:12" s="1" customFormat="1" x14ac:dyDescent="0.25">
      <c r="A315" s="171" t="s">
        <v>455</v>
      </c>
      <c r="B315" s="188" t="s">
        <v>283</v>
      </c>
      <c r="C315" s="189">
        <v>17.7</v>
      </c>
      <c r="D315" s="190">
        <v>0.68100000000000005</v>
      </c>
      <c r="E315" s="191">
        <v>0.215</v>
      </c>
      <c r="F315" s="175" t="str">
        <f t="shared" si="5"/>
        <v>ВБШвнг(А)-LSLTx-12х10ок(N)</v>
      </c>
      <c r="G315" s="13"/>
      <c r="H315" s="14"/>
      <c r="I315" s="16"/>
      <c r="J315" s="16"/>
      <c r="K315" s="151"/>
      <c r="L315" s="151"/>
    </row>
    <row r="316" spans="1:12" s="1" customFormat="1" x14ac:dyDescent="0.25">
      <c r="A316" s="171" t="s">
        <v>455</v>
      </c>
      <c r="B316" s="188" t="s">
        <v>287</v>
      </c>
      <c r="C316" s="189">
        <v>20.9</v>
      </c>
      <c r="D316" s="190">
        <v>0.96799999999999997</v>
      </c>
      <c r="E316" s="191">
        <v>0.25800000000000001</v>
      </c>
      <c r="F316" s="175" t="str">
        <f t="shared" si="5"/>
        <v>ВБШвнг(А)-LSLTx-12х16мк(N)</v>
      </c>
      <c r="G316" s="13"/>
      <c r="H316" s="14"/>
      <c r="I316" s="16"/>
      <c r="J316" s="16"/>
      <c r="K316" s="151"/>
      <c r="L316" s="151"/>
    </row>
    <row r="317" spans="1:12" s="1" customFormat="1" x14ac:dyDescent="0.25">
      <c r="A317" s="171" t="s">
        <v>455</v>
      </c>
      <c r="B317" s="188" t="s">
        <v>291</v>
      </c>
      <c r="C317" s="189">
        <v>23.2</v>
      </c>
      <c r="D317" s="190">
        <v>1.27</v>
      </c>
      <c r="E317" s="191">
        <v>0.4</v>
      </c>
      <c r="F317" s="175" t="str">
        <f t="shared" si="5"/>
        <v>ВБШвнг(А)-LSLTx-12х25мк(N)</v>
      </c>
      <c r="G317" s="13"/>
      <c r="H317" s="14"/>
      <c r="I317" s="16"/>
      <c r="J317" s="16"/>
      <c r="K317" s="151"/>
      <c r="L317" s="151"/>
    </row>
    <row r="318" spans="1:12" s="1" customFormat="1" x14ac:dyDescent="0.25">
      <c r="A318" s="171" t="s">
        <v>455</v>
      </c>
      <c r="B318" s="188" t="s">
        <v>295</v>
      </c>
      <c r="C318" s="189">
        <v>25.6</v>
      </c>
      <c r="D318" s="190">
        <v>1.5920000000000001</v>
      </c>
      <c r="E318" s="191">
        <v>0.46700000000000003</v>
      </c>
      <c r="F318" s="175" t="str">
        <f t="shared" si="5"/>
        <v>ВБШвнг(А)-LSLTx-12х35мк(N)</v>
      </c>
      <c r="G318" s="13"/>
      <c r="H318" s="14"/>
      <c r="I318" s="16"/>
      <c r="J318" s="16"/>
      <c r="K318" s="151"/>
      <c r="L318" s="151"/>
    </row>
    <row r="319" spans="1:12" s="1" customFormat="1" x14ac:dyDescent="0.25">
      <c r="A319" s="171" t="s">
        <v>455</v>
      </c>
      <c r="B319" s="188" t="s">
        <v>300</v>
      </c>
      <c r="C319" s="189">
        <v>28.6</v>
      </c>
      <c r="D319" s="190">
        <v>2.0259999999999998</v>
      </c>
      <c r="E319" s="191">
        <v>0.28599999999999998</v>
      </c>
      <c r="F319" s="175" t="str">
        <f t="shared" si="5"/>
        <v>ВБШвнг(А)-LSLTx-12х50мк(N)</v>
      </c>
      <c r="G319" s="13"/>
      <c r="H319" s="14"/>
      <c r="I319" s="16"/>
      <c r="J319" s="16"/>
      <c r="K319" s="151"/>
      <c r="L319" s="151"/>
    </row>
    <row r="320" spans="1:12" s="1" customFormat="1" x14ac:dyDescent="0.25">
      <c r="A320" s="171" t="s">
        <v>455</v>
      </c>
      <c r="B320" s="188" t="s">
        <v>313</v>
      </c>
      <c r="C320" s="189">
        <v>31.6</v>
      </c>
      <c r="D320" s="190">
        <v>2.6219999999999999</v>
      </c>
      <c r="E320" s="191">
        <v>0.33</v>
      </c>
      <c r="F320" s="175" t="str">
        <f t="shared" si="5"/>
        <v>ВБШвнг(А)-LSLTx-12х70мк(N)</v>
      </c>
      <c r="G320" s="13"/>
      <c r="H320" s="14"/>
      <c r="I320" s="16"/>
      <c r="J320" s="16"/>
      <c r="K320" s="151"/>
      <c r="L320" s="151"/>
    </row>
    <row r="321" spans="1:12" s="1" customFormat="1" x14ac:dyDescent="0.25">
      <c r="A321" s="171" t="s">
        <v>455</v>
      </c>
      <c r="B321" s="188" t="s">
        <v>319</v>
      </c>
      <c r="C321" s="189">
        <v>37.4</v>
      </c>
      <c r="D321" s="190">
        <v>3.6880000000000002</v>
      </c>
      <c r="E321" s="191">
        <v>0.39400000000000002</v>
      </c>
      <c r="F321" s="175" t="str">
        <f t="shared" si="5"/>
        <v>ВБШвнг(А)-LSLTx-12х95мк(N)</v>
      </c>
      <c r="G321" s="13"/>
      <c r="H321" s="14"/>
      <c r="I321" s="16"/>
      <c r="J321" s="16"/>
      <c r="K321" s="151"/>
      <c r="L321" s="151"/>
    </row>
    <row r="322" spans="1:12" s="1" customFormat="1" x14ac:dyDescent="0.25">
      <c r="A322" s="171" t="s">
        <v>455</v>
      </c>
      <c r="B322" s="188" t="s">
        <v>324</v>
      </c>
      <c r="C322" s="189">
        <v>40.4</v>
      </c>
      <c r="D322" s="190">
        <v>4.3920000000000003</v>
      </c>
      <c r="E322" s="191">
        <v>0.43099999999999999</v>
      </c>
      <c r="F322" s="175" t="str">
        <f t="shared" ref="F322:F385" si="6">A322&amp;B322</f>
        <v>ВБШвнг(А)-LSLTx-12х120мк(N)</v>
      </c>
      <c r="G322" s="13"/>
      <c r="H322" s="14"/>
      <c r="I322" s="16"/>
      <c r="J322" s="16"/>
      <c r="K322" s="151"/>
      <c r="L322" s="151"/>
    </row>
    <row r="323" spans="1:12" s="1" customFormat="1" x14ac:dyDescent="0.25">
      <c r="A323" s="171" t="s">
        <v>455</v>
      </c>
      <c r="B323" s="188" t="s">
        <v>329</v>
      </c>
      <c r="C323" s="189">
        <v>45.6</v>
      </c>
      <c r="D323" s="190">
        <v>5.5060000000000002</v>
      </c>
      <c r="E323" s="191">
        <v>0.52500000000000002</v>
      </c>
      <c r="F323" s="175" t="str">
        <f t="shared" si="6"/>
        <v>ВБШвнг(А)-LSLTx-12х150мк(N)</v>
      </c>
      <c r="G323" s="13"/>
      <c r="H323" s="14"/>
      <c r="I323" s="16"/>
      <c r="J323" s="16"/>
      <c r="K323" s="151"/>
      <c r="L323" s="151"/>
    </row>
    <row r="324" spans="1:12" s="1" customFormat="1" x14ac:dyDescent="0.25">
      <c r="A324" s="171" t="s">
        <v>455</v>
      </c>
      <c r="B324" s="188" t="s">
        <v>334</v>
      </c>
      <c r="C324" s="189">
        <v>49.6</v>
      </c>
      <c r="D324" s="190">
        <v>6.6550000000000002</v>
      </c>
      <c r="E324" s="191">
        <v>0.63</v>
      </c>
      <c r="F324" s="175" t="str">
        <f t="shared" si="6"/>
        <v>ВБШвнг(А)-LSLTx-12х185мк(N)</v>
      </c>
      <c r="G324" s="13"/>
      <c r="H324" s="14"/>
      <c r="I324" s="16"/>
      <c r="J324" s="16"/>
      <c r="K324" s="151"/>
      <c r="L324" s="151"/>
    </row>
    <row r="325" spans="1:12" s="1" customFormat="1" x14ac:dyDescent="0.25">
      <c r="A325" s="171" t="s">
        <v>455</v>
      </c>
      <c r="B325" s="188" t="s">
        <v>340</v>
      </c>
      <c r="C325" s="189">
        <v>57</v>
      </c>
      <c r="D325" s="190">
        <v>8.9079999999999995</v>
      </c>
      <c r="E325" s="191">
        <v>0.73699999999999999</v>
      </c>
      <c r="F325" s="175" t="str">
        <f t="shared" si="6"/>
        <v>ВБШвнг(А)-LSLTx-12х240мк(N)</v>
      </c>
      <c r="G325" s="13"/>
      <c r="H325" s="14"/>
      <c r="I325" s="16"/>
      <c r="J325" s="16"/>
      <c r="K325" s="151"/>
      <c r="L325" s="151"/>
    </row>
    <row r="326" spans="1:12" s="1" customFormat="1" x14ac:dyDescent="0.25">
      <c r="A326" s="171" t="s">
        <v>455</v>
      </c>
      <c r="B326" s="188" t="s">
        <v>268</v>
      </c>
      <c r="C326" s="189">
        <v>13</v>
      </c>
      <c r="D326" s="190">
        <v>0.33300000000000002</v>
      </c>
      <c r="E326" s="191">
        <v>0.109</v>
      </c>
      <c r="F326" s="175" t="str">
        <f t="shared" si="6"/>
        <v>ВБШвнг(А)-LSLTx-13х1,5ок</v>
      </c>
      <c r="G326" s="13"/>
      <c r="H326" s="14"/>
      <c r="I326" s="16"/>
      <c r="J326" s="16"/>
      <c r="K326" s="151"/>
      <c r="L326" s="151"/>
    </row>
    <row r="327" spans="1:12" s="1" customFormat="1" x14ac:dyDescent="0.25">
      <c r="A327" s="171" t="s">
        <v>455</v>
      </c>
      <c r="B327" s="188" t="s">
        <v>358</v>
      </c>
      <c r="C327" s="189">
        <v>13</v>
      </c>
      <c r="D327" s="190">
        <v>0.33300000000000002</v>
      </c>
      <c r="E327" s="191">
        <v>0.109</v>
      </c>
      <c r="F327" s="175" t="str">
        <f t="shared" si="6"/>
        <v>ВБШвнг(А)-LSLTx-13х1,5ок(N,РЕ)</v>
      </c>
      <c r="G327" s="13"/>
      <c r="H327" s="14"/>
      <c r="I327" s="16"/>
      <c r="J327" s="16"/>
      <c r="K327" s="151"/>
      <c r="L327" s="151"/>
    </row>
    <row r="328" spans="1:12" s="1" customFormat="1" x14ac:dyDescent="0.25">
      <c r="A328" s="171" t="s">
        <v>455</v>
      </c>
      <c r="B328" s="188" t="s">
        <v>272</v>
      </c>
      <c r="C328" s="189">
        <v>13.9</v>
      </c>
      <c r="D328" s="190">
        <v>0.39200000000000002</v>
      </c>
      <c r="E328" s="191">
        <v>0.13300000000000001</v>
      </c>
      <c r="F328" s="175" t="str">
        <f t="shared" si="6"/>
        <v>ВБШвнг(А)-LSLTx-13х2,5ок</v>
      </c>
      <c r="G328" s="13"/>
      <c r="H328" s="14"/>
      <c r="I328" s="16"/>
      <c r="J328" s="16"/>
      <c r="K328" s="151"/>
      <c r="L328" s="151"/>
    </row>
    <row r="329" spans="1:12" s="1" customFormat="1" x14ac:dyDescent="0.25">
      <c r="A329" s="171" t="s">
        <v>455</v>
      </c>
      <c r="B329" s="188" t="s">
        <v>360</v>
      </c>
      <c r="C329" s="189">
        <v>13.9</v>
      </c>
      <c r="D329" s="190">
        <v>0.39200000000000002</v>
      </c>
      <c r="E329" s="191">
        <v>0.13300000000000001</v>
      </c>
      <c r="F329" s="175" t="str">
        <f t="shared" si="6"/>
        <v>ВБШвнг(А)-LSLTx-13х2,5ок(N,РЕ)</v>
      </c>
      <c r="G329" s="13"/>
      <c r="H329" s="14"/>
      <c r="I329" s="16"/>
      <c r="J329" s="16"/>
      <c r="K329" s="151"/>
      <c r="L329" s="151"/>
    </row>
    <row r="330" spans="1:12" s="1" customFormat="1" x14ac:dyDescent="0.25">
      <c r="A330" s="171" t="s">
        <v>455</v>
      </c>
      <c r="B330" s="188" t="s">
        <v>276</v>
      </c>
      <c r="C330" s="189">
        <v>15.7</v>
      </c>
      <c r="D330" s="190">
        <v>0.51500000000000001</v>
      </c>
      <c r="E330" s="191">
        <v>0.17100000000000001</v>
      </c>
      <c r="F330" s="175" t="str">
        <f t="shared" si="6"/>
        <v>ВБШвнг(А)-LSLTx-13х4ок</v>
      </c>
      <c r="G330" s="13"/>
      <c r="H330" s="14"/>
      <c r="I330" s="16"/>
      <c r="J330" s="16"/>
      <c r="K330" s="151"/>
      <c r="L330" s="151"/>
    </row>
    <row r="331" spans="1:12" s="1" customFormat="1" x14ac:dyDescent="0.25">
      <c r="A331" s="171" t="s">
        <v>455</v>
      </c>
      <c r="B331" s="188" t="s">
        <v>362</v>
      </c>
      <c r="C331" s="189">
        <v>15.7</v>
      </c>
      <c r="D331" s="190">
        <v>0.51500000000000001</v>
      </c>
      <c r="E331" s="191">
        <v>0.17100000000000001</v>
      </c>
      <c r="F331" s="175" t="str">
        <f t="shared" si="6"/>
        <v>ВБШвнг(А)-LSLTx-13х4ок(N,РЕ)</v>
      </c>
      <c r="G331" s="13"/>
      <c r="H331" s="14"/>
      <c r="I331" s="16"/>
      <c r="J331" s="16"/>
      <c r="K331" s="151"/>
      <c r="L331" s="151"/>
    </row>
    <row r="332" spans="1:12" s="1" customFormat="1" x14ac:dyDescent="0.25">
      <c r="A332" s="171" t="s">
        <v>455</v>
      </c>
      <c r="B332" s="188" t="s">
        <v>280</v>
      </c>
      <c r="C332" s="189">
        <v>16.8</v>
      </c>
      <c r="D332" s="190">
        <v>0.61199999999999999</v>
      </c>
      <c r="E332" s="191">
        <v>0.192</v>
      </c>
      <c r="F332" s="175" t="str">
        <f t="shared" si="6"/>
        <v>ВБШвнг(А)-LSLTx-13х6ок</v>
      </c>
      <c r="G332" s="13"/>
      <c r="H332" s="14"/>
      <c r="I332" s="16"/>
      <c r="J332" s="16"/>
      <c r="K332" s="151"/>
      <c r="L332" s="151"/>
    </row>
    <row r="333" spans="1:12" s="1" customFormat="1" x14ac:dyDescent="0.25">
      <c r="A333" s="171" t="s">
        <v>455</v>
      </c>
      <c r="B333" s="188" t="s">
        <v>364</v>
      </c>
      <c r="C333" s="189">
        <v>16.8</v>
      </c>
      <c r="D333" s="190">
        <v>0.61199999999999999</v>
      </c>
      <c r="E333" s="191">
        <v>0.192</v>
      </c>
      <c r="F333" s="175" t="str">
        <f t="shared" si="6"/>
        <v>ВБШвнг(А)-LSLTx-13х6ок(N,РЕ)</v>
      </c>
      <c r="G333" s="13"/>
      <c r="H333" s="14"/>
      <c r="I333" s="16"/>
      <c r="J333" s="16"/>
      <c r="K333" s="151"/>
      <c r="L333" s="151"/>
    </row>
    <row r="334" spans="1:12" s="1" customFormat="1" x14ac:dyDescent="0.25">
      <c r="A334" s="171" t="s">
        <v>455</v>
      </c>
      <c r="B334" s="188" t="s">
        <v>284</v>
      </c>
      <c r="C334" s="189">
        <v>18.600000000000001</v>
      </c>
      <c r="D334" s="190">
        <v>0.79400000000000004</v>
      </c>
      <c r="E334" s="191">
        <v>0.22700000000000001</v>
      </c>
      <c r="F334" s="175" t="str">
        <f t="shared" si="6"/>
        <v>ВБШвнг(А)-LSLTx-13х10ок</v>
      </c>
      <c r="G334" s="13"/>
      <c r="H334" s="14"/>
      <c r="I334" s="16"/>
      <c r="J334" s="16"/>
      <c r="K334" s="151"/>
      <c r="L334" s="151"/>
    </row>
    <row r="335" spans="1:12" s="1" customFormat="1" x14ac:dyDescent="0.25">
      <c r="A335" s="171" t="s">
        <v>455</v>
      </c>
      <c r="B335" s="188" t="s">
        <v>366</v>
      </c>
      <c r="C335" s="189">
        <v>18.600000000000001</v>
      </c>
      <c r="D335" s="190">
        <v>0.79400000000000004</v>
      </c>
      <c r="E335" s="191">
        <v>0.22700000000000001</v>
      </c>
      <c r="F335" s="175" t="str">
        <f t="shared" si="6"/>
        <v>ВБШвнг(А)-LSLTx-13х10ок(N,РЕ)</v>
      </c>
      <c r="G335" s="13"/>
      <c r="H335" s="14"/>
      <c r="I335" s="16"/>
      <c r="J335" s="16"/>
      <c r="K335" s="151"/>
      <c r="L335" s="151"/>
    </row>
    <row r="336" spans="1:12" s="1" customFormat="1" x14ac:dyDescent="0.25">
      <c r="A336" s="171" t="s">
        <v>455</v>
      </c>
      <c r="B336" s="188" t="s">
        <v>288</v>
      </c>
      <c r="C336" s="189">
        <v>22</v>
      </c>
      <c r="D336" s="190">
        <v>1.1419999999999999</v>
      </c>
      <c r="E336" s="191">
        <v>0.27100000000000002</v>
      </c>
      <c r="F336" s="175" t="str">
        <f t="shared" si="6"/>
        <v>ВБШвнг(А)-LSLTx-13х16мк</v>
      </c>
      <c r="G336" s="13"/>
      <c r="H336" s="14"/>
      <c r="I336" s="16"/>
      <c r="J336" s="16"/>
      <c r="K336" s="151"/>
      <c r="L336" s="151"/>
    </row>
    <row r="337" spans="1:12" s="1" customFormat="1" x14ac:dyDescent="0.25">
      <c r="A337" s="171" t="s">
        <v>455</v>
      </c>
      <c r="B337" s="188" t="s">
        <v>368</v>
      </c>
      <c r="C337" s="189">
        <v>22</v>
      </c>
      <c r="D337" s="190">
        <v>1.1419999999999999</v>
      </c>
      <c r="E337" s="191">
        <v>0.27100000000000002</v>
      </c>
      <c r="F337" s="175" t="str">
        <f t="shared" si="6"/>
        <v>ВБШвнг(А)-LSLTx-13х16мк(N,РЕ)</v>
      </c>
      <c r="G337" s="13"/>
      <c r="H337" s="14"/>
      <c r="I337" s="16"/>
      <c r="J337" s="16"/>
      <c r="K337" s="151"/>
      <c r="L337" s="151"/>
    </row>
    <row r="338" spans="1:12" s="1" customFormat="1" x14ac:dyDescent="0.25">
      <c r="A338" s="171" t="s">
        <v>455</v>
      </c>
      <c r="B338" s="188" t="s">
        <v>292</v>
      </c>
      <c r="C338" s="189">
        <v>24.9</v>
      </c>
      <c r="D338" s="190">
        <v>1.5609999999999999</v>
      </c>
      <c r="E338" s="191">
        <v>0.41799999999999998</v>
      </c>
      <c r="F338" s="175" t="str">
        <f t="shared" si="6"/>
        <v>ВБШвнг(А)-LSLTx-13х25мк</v>
      </c>
      <c r="G338" s="13"/>
      <c r="H338" s="14"/>
      <c r="I338" s="16"/>
      <c r="J338" s="16"/>
      <c r="K338" s="151"/>
      <c r="L338" s="151"/>
    </row>
    <row r="339" spans="1:12" s="1" customFormat="1" x14ac:dyDescent="0.25">
      <c r="A339" s="171" t="s">
        <v>455</v>
      </c>
      <c r="B339" s="188" t="s">
        <v>370</v>
      </c>
      <c r="C339" s="189">
        <v>24.9</v>
      </c>
      <c r="D339" s="190">
        <v>1.5609999999999999</v>
      </c>
      <c r="E339" s="191">
        <v>0.41799999999999998</v>
      </c>
      <c r="F339" s="175" t="str">
        <f t="shared" si="6"/>
        <v>ВБШвнг(А)-LSLTx-13х25мк(N,РЕ)</v>
      </c>
      <c r="G339" s="13"/>
      <c r="H339" s="14"/>
      <c r="I339" s="16"/>
      <c r="J339" s="16"/>
      <c r="K339" s="151"/>
      <c r="L339" s="151"/>
    </row>
    <row r="340" spans="1:12" s="1" customFormat="1" x14ac:dyDescent="0.25">
      <c r="A340" s="171" t="s">
        <v>455</v>
      </c>
      <c r="B340" s="188" t="s">
        <v>296</v>
      </c>
      <c r="C340" s="189">
        <v>27</v>
      </c>
      <c r="D340" s="190">
        <v>1.94</v>
      </c>
      <c r="E340" s="191">
        <v>0.48499999999999999</v>
      </c>
      <c r="F340" s="175" t="str">
        <f t="shared" si="6"/>
        <v>ВБШвнг(А)-LSLTx-13х35мк</v>
      </c>
      <c r="G340" s="13"/>
      <c r="H340" s="14"/>
      <c r="I340" s="16"/>
      <c r="J340" s="16"/>
      <c r="K340" s="151"/>
      <c r="L340" s="151"/>
    </row>
    <row r="341" spans="1:12" s="1" customFormat="1" x14ac:dyDescent="0.25">
      <c r="A341" s="171" t="s">
        <v>455</v>
      </c>
      <c r="B341" s="188" t="s">
        <v>372</v>
      </c>
      <c r="C341" s="189">
        <v>27</v>
      </c>
      <c r="D341" s="190">
        <v>1.94</v>
      </c>
      <c r="E341" s="191">
        <v>0.48499999999999999</v>
      </c>
      <c r="F341" s="175" t="str">
        <f t="shared" si="6"/>
        <v>ВБШвнг(А)-LSLTx-13х35мк(N,РЕ)</v>
      </c>
      <c r="G341" s="13"/>
      <c r="H341" s="14"/>
      <c r="I341" s="16"/>
      <c r="J341" s="16"/>
      <c r="K341" s="151"/>
      <c r="L341" s="151"/>
    </row>
    <row r="342" spans="1:12" s="1" customFormat="1" x14ac:dyDescent="0.25">
      <c r="A342" s="171" t="s">
        <v>455</v>
      </c>
      <c r="B342" s="188" t="s">
        <v>301</v>
      </c>
      <c r="C342" s="189">
        <v>30.2</v>
      </c>
      <c r="D342" s="190">
        <v>2.4889999999999999</v>
      </c>
      <c r="E342" s="191">
        <v>0.40400000000000003</v>
      </c>
      <c r="F342" s="175" t="str">
        <f t="shared" si="6"/>
        <v>ВБШвнг(А)-LSLTx-13х50мк</v>
      </c>
      <c r="G342" s="13"/>
      <c r="H342" s="14"/>
      <c r="I342" s="16"/>
      <c r="J342" s="16"/>
      <c r="K342" s="151"/>
      <c r="L342" s="151"/>
    </row>
    <row r="343" spans="1:12" s="1" customFormat="1" x14ac:dyDescent="0.25">
      <c r="A343" s="171" t="s">
        <v>455</v>
      </c>
      <c r="B343" s="188" t="s">
        <v>374</v>
      </c>
      <c r="C343" s="189">
        <v>30.2</v>
      </c>
      <c r="D343" s="190">
        <v>2.4889999999999999</v>
      </c>
      <c r="E343" s="191">
        <v>0.40400000000000003</v>
      </c>
      <c r="F343" s="175" t="str">
        <f t="shared" si="6"/>
        <v>ВБШвнг(А)-LSLTx-13х50мк(N,РЕ)</v>
      </c>
      <c r="G343" s="13"/>
      <c r="H343" s="14"/>
      <c r="I343" s="16"/>
      <c r="J343" s="16"/>
      <c r="K343" s="151"/>
      <c r="L343" s="151"/>
    </row>
    <row r="344" spans="1:12" s="1" customFormat="1" x14ac:dyDescent="0.25">
      <c r="A344" s="171" t="s">
        <v>455</v>
      </c>
      <c r="B344" s="188" t="s">
        <v>304</v>
      </c>
      <c r="C344" s="189">
        <v>33.1</v>
      </c>
      <c r="D344" s="190">
        <v>2.5089999999999999</v>
      </c>
      <c r="E344" s="191">
        <v>0.40400000000000003</v>
      </c>
      <c r="F344" s="175" t="str">
        <f t="shared" si="6"/>
        <v>ВБШвнг(А)-LSLTx-13х50мс</v>
      </c>
      <c r="G344" s="13"/>
      <c r="H344" s="14"/>
      <c r="I344" s="16"/>
      <c r="J344" s="16"/>
      <c r="K344" s="151"/>
      <c r="L344" s="151"/>
    </row>
    <row r="345" spans="1:12" x14ac:dyDescent="0.25">
      <c r="A345" s="171" t="s">
        <v>455</v>
      </c>
      <c r="B345" s="188" t="s">
        <v>376</v>
      </c>
      <c r="C345" s="189">
        <v>33.1</v>
      </c>
      <c r="D345" s="190">
        <v>2.5089999999999999</v>
      </c>
      <c r="E345" s="191">
        <v>0.40400000000000003</v>
      </c>
      <c r="F345" s="175" t="str">
        <f t="shared" si="6"/>
        <v>ВБШвнг(А)-LSLTx-13х50мс(N,РЕ)</v>
      </c>
      <c r="G345" s="149"/>
      <c r="H345" s="14"/>
      <c r="I345" s="16"/>
      <c r="J345" s="5"/>
      <c r="K345" s="7"/>
      <c r="L345" s="7"/>
    </row>
    <row r="346" spans="1:12" s="1" customFormat="1" x14ac:dyDescent="0.25">
      <c r="A346" s="171" t="s">
        <v>455</v>
      </c>
      <c r="B346" s="188" t="s">
        <v>314</v>
      </c>
      <c r="C346" s="189">
        <v>33.700000000000003</v>
      </c>
      <c r="D346" s="190">
        <v>3.101</v>
      </c>
      <c r="E346" s="191">
        <v>0.45200000000000001</v>
      </c>
      <c r="F346" s="175" t="str">
        <f t="shared" si="6"/>
        <v>ВБШвнг(А)-LSLTx-13х70мс</v>
      </c>
      <c r="G346" s="13"/>
      <c r="H346" s="14"/>
      <c r="I346" s="16"/>
      <c r="J346" s="16"/>
      <c r="K346" s="151"/>
      <c r="L346" s="151"/>
    </row>
    <row r="347" spans="1:12" s="1" customFormat="1" x14ac:dyDescent="0.25">
      <c r="A347" s="171" t="s">
        <v>455</v>
      </c>
      <c r="B347" s="188" t="s">
        <v>378</v>
      </c>
      <c r="C347" s="189">
        <v>33.700000000000003</v>
      </c>
      <c r="D347" s="190">
        <v>3.101</v>
      </c>
      <c r="E347" s="191">
        <v>0.45200000000000001</v>
      </c>
      <c r="F347" s="175" t="str">
        <f t="shared" si="6"/>
        <v>ВБШвнг(А)-LSLTx-13х70мс(N,РЕ)</v>
      </c>
      <c r="G347" s="13"/>
      <c r="H347" s="14"/>
      <c r="I347" s="16"/>
      <c r="J347" s="16"/>
      <c r="K347" s="151"/>
      <c r="L347" s="151"/>
    </row>
    <row r="348" spans="1:12" s="1" customFormat="1" x14ac:dyDescent="0.25">
      <c r="A348" s="171" t="s">
        <v>455</v>
      </c>
      <c r="B348" s="172" t="s">
        <v>320</v>
      </c>
      <c r="C348" s="173">
        <v>38.4</v>
      </c>
      <c r="D348" s="174">
        <v>4.1980000000000004</v>
      </c>
      <c r="E348" s="174">
        <v>0.56599999999999995</v>
      </c>
      <c r="F348" s="175" t="str">
        <f t="shared" si="6"/>
        <v>ВБШвнг(А)-LSLTx-13х95мс</v>
      </c>
      <c r="G348" s="13"/>
      <c r="H348" s="14"/>
      <c r="I348" s="5"/>
      <c r="J348" s="16"/>
      <c r="K348" s="151"/>
      <c r="L348" s="151"/>
    </row>
    <row r="349" spans="1:12" s="1" customFormat="1" x14ac:dyDescent="0.25">
      <c r="A349" s="171" t="s">
        <v>455</v>
      </c>
      <c r="B349" s="184" t="s">
        <v>380</v>
      </c>
      <c r="C349" s="185">
        <v>38.4</v>
      </c>
      <c r="D349" s="186">
        <v>4.1980000000000004</v>
      </c>
      <c r="E349" s="186">
        <v>0.56599999999999995</v>
      </c>
      <c r="F349" s="175" t="str">
        <f t="shared" si="6"/>
        <v>ВБШвнг(А)-LSLTx-13х95мс(N,РЕ)</v>
      </c>
      <c r="G349" s="13"/>
      <c r="H349" s="14"/>
      <c r="I349" s="16"/>
      <c r="J349" s="16"/>
      <c r="K349" s="151"/>
      <c r="L349" s="151"/>
    </row>
    <row r="350" spans="1:12" s="1" customFormat="1" x14ac:dyDescent="0.25">
      <c r="A350" s="171" t="s">
        <v>455</v>
      </c>
      <c r="B350" s="188" t="s">
        <v>325</v>
      </c>
      <c r="C350" s="189">
        <v>41</v>
      </c>
      <c r="D350" s="190">
        <v>5.01</v>
      </c>
      <c r="E350" s="190">
        <v>0.64300000000000002</v>
      </c>
      <c r="F350" s="175" t="str">
        <f t="shared" si="6"/>
        <v>ВБШвнг(А)-LSLTx-13х120мс</v>
      </c>
      <c r="G350" s="13"/>
      <c r="H350" s="14"/>
      <c r="I350" s="16"/>
      <c r="J350" s="16"/>
      <c r="K350" s="151"/>
      <c r="L350" s="151"/>
    </row>
    <row r="351" spans="1:12" s="1" customFormat="1" x14ac:dyDescent="0.25">
      <c r="A351" s="171" t="s">
        <v>455</v>
      </c>
      <c r="B351" s="188" t="s">
        <v>382</v>
      </c>
      <c r="C351" s="189">
        <v>41</v>
      </c>
      <c r="D351" s="190">
        <v>5.01</v>
      </c>
      <c r="E351" s="190">
        <v>0.64300000000000002</v>
      </c>
      <c r="F351" s="175" t="str">
        <f t="shared" si="6"/>
        <v>ВБШвнг(А)-LSLTx-13х120мс(N,РЕ)</v>
      </c>
      <c r="G351" s="13"/>
      <c r="H351" s="14"/>
      <c r="I351" s="16"/>
      <c r="J351" s="16"/>
      <c r="K351" s="151"/>
      <c r="L351" s="151"/>
    </row>
    <row r="352" spans="1:12" s="1" customFormat="1" x14ac:dyDescent="0.25">
      <c r="A352" s="171" t="s">
        <v>455</v>
      </c>
      <c r="B352" s="188" t="s">
        <v>330</v>
      </c>
      <c r="C352" s="189">
        <v>45.3</v>
      </c>
      <c r="D352" s="190">
        <v>6.1580000000000004</v>
      </c>
      <c r="E352" s="190">
        <v>0.754</v>
      </c>
      <c r="F352" s="175" t="str">
        <f t="shared" si="6"/>
        <v>ВБШвнг(А)-LSLTx-13х150мс</v>
      </c>
      <c r="G352" s="13"/>
      <c r="H352" s="14"/>
      <c r="I352" s="16"/>
      <c r="J352" s="16"/>
      <c r="K352" s="151"/>
      <c r="L352" s="151"/>
    </row>
    <row r="353" spans="1:12" s="1" customFormat="1" x14ac:dyDescent="0.25">
      <c r="A353" s="171" t="s">
        <v>455</v>
      </c>
      <c r="B353" s="188" t="s">
        <v>384</v>
      </c>
      <c r="C353" s="189">
        <v>45.3</v>
      </c>
      <c r="D353" s="190">
        <v>6.1580000000000004</v>
      </c>
      <c r="E353" s="190">
        <v>0.754</v>
      </c>
      <c r="F353" s="175" t="str">
        <f t="shared" si="6"/>
        <v>ВБШвнг(А)-LSLTx-13х150мс(N,РЕ)</v>
      </c>
      <c r="G353" s="13"/>
      <c r="H353" s="14"/>
      <c r="I353" s="16"/>
      <c r="J353" s="16"/>
      <c r="K353" s="151"/>
      <c r="L353" s="151"/>
    </row>
    <row r="354" spans="1:12" s="1" customFormat="1" x14ac:dyDescent="0.25">
      <c r="A354" s="171" t="s">
        <v>455</v>
      </c>
      <c r="B354" s="188" t="s">
        <v>335</v>
      </c>
      <c r="C354" s="189">
        <v>49.4</v>
      </c>
      <c r="D354" s="190">
        <v>7.4219999999999997</v>
      </c>
      <c r="E354" s="190">
        <v>0.90500000000000003</v>
      </c>
      <c r="F354" s="175" t="str">
        <f t="shared" si="6"/>
        <v>ВБШвнг(А)-LSLTx-13х185мс</v>
      </c>
      <c r="G354" s="13"/>
      <c r="H354" s="14"/>
      <c r="I354" s="16"/>
      <c r="J354" s="16"/>
      <c r="K354" s="151"/>
      <c r="L354" s="151"/>
    </row>
    <row r="355" spans="1:12" s="1" customFormat="1" x14ac:dyDescent="0.25">
      <c r="A355" s="171" t="s">
        <v>455</v>
      </c>
      <c r="B355" s="188" t="s">
        <v>386</v>
      </c>
      <c r="C355" s="189">
        <v>49.4</v>
      </c>
      <c r="D355" s="190">
        <v>7.4219999999999997</v>
      </c>
      <c r="E355" s="190">
        <v>0.90500000000000003</v>
      </c>
      <c r="F355" s="175" t="str">
        <f t="shared" si="6"/>
        <v>ВБШвнг(А)-LSLTx-13х185мс(N,РЕ)</v>
      </c>
      <c r="G355" s="13"/>
      <c r="H355" s="14"/>
      <c r="I355" s="16"/>
      <c r="J355" s="16"/>
      <c r="K355" s="151"/>
      <c r="L355" s="151"/>
    </row>
    <row r="356" spans="1:12" s="1" customFormat="1" x14ac:dyDescent="0.25">
      <c r="A356" s="171" t="s">
        <v>455</v>
      </c>
      <c r="B356" s="188" t="s">
        <v>341</v>
      </c>
      <c r="C356" s="189">
        <v>56.2</v>
      </c>
      <c r="D356" s="190">
        <v>9.8650000000000002</v>
      </c>
      <c r="E356" s="190">
        <v>1.099</v>
      </c>
      <c r="F356" s="175" t="str">
        <f t="shared" si="6"/>
        <v>ВБШвнг(А)-LSLTx-13х240мс</v>
      </c>
      <c r="G356" s="13"/>
      <c r="H356" s="14"/>
      <c r="I356" s="16"/>
      <c r="J356" s="16"/>
      <c r="K356" s="151"/>
      <c r="L356" s="151"/>
    </row>
    <row r="357" spans="1:12" s="1" customFormat="1" x14ac:dyDescent="0.25">
      <c r="A357" s="171" t="s">
        <v>455</v>
      </c>
      <c r="B357" s="188" t="s">
        <v>388</v>
      </c>
      <c r="C357" s="189">
        <v>56.2</v>
      </c>
      <c r="D357" s="190">
        <v>9.8650000000000002</v>
      </c>
      <c r="E357" s="190">
        <v>1.099</v>
      </c>
      <c r="F357" s="175" t="str">
        <f t="shared" si="6"/>
        <v>ВБШвнг(А)-LSLTx-13х240мс(N,РЕ)</v>
      </c>
      <c r="G357" s="13"/>
      <c r="H357" s="14"/>
      <c r="I357" s="16"/>
      <c r="J357" s="16"/>
      <c r="K357" s="151"/>
      <c r="L357" s="151"/>
    </row>
    <row r="358" spans="1:12" s="1" customFormat="1" x14ac:dyDescent="0.25">
      <c r="A358" s="171" t="s">
        <v>455</v>
      </c>
      <c r="B358" s="188" t="s">
        <v>269</v>
      </c>
      <c r="C358" s="189">
        <v>13.8</v>
      </c>
      <c r="D358" s="190">
        <v>0.378</v>
      </c>
      <c r="E358" s="190">
        <v>0.12</v>
      </c>
      <c r="F358" s="175" t="str">
        <f t="shared" si="6"/>
        <v>ВБШвнг(А)-LSLTx-14х1,5ок(N)</v>
      </c>
      <c r="G358" s="13"/>
      <c r="H358" s="14"/>
      <c r="I358" s="16"/>
      <c r="J358" s="16"/>
      <c r="K358" s="151"/>
      <c r="L358" s="151"/>
    </row>
    <row r="359" spans="1:12" s="1" customFormat="1" x14ac:dyDescent="0.25">
      <c r="A359" s="171" t="s">
        <v>455</v>
      </c>
      <c r="B359" s="188" t="s">
        <v>270</v>
      </c>
      <c r="C359" s="189">
        <v>13.8</v>
      </c>
      <c r="D359" s="190">
        <v>0.378</v>
      </c>
      <c r="E359" s="190">
        <v>0.12</v>
      </c>
      <c r="F359" s="175" t="str">
        <f t="shared" si="6"/>
        <v>ВБШвнг(А)-LSLTx-14х1,5ок(РЕ)</v>
      </c>
      <c r="G359" s="13"/>
      <c r="H359" s="14"/>
      <c r="I359" s="16"/>
      <c r="J359" s="16"/>
      <c r="K359" s="151"/>
      <c r="L359" s="151"/>
    </row>
    <row r="360" spans="1:12" s="1" customFormat="1" x14ac:dyDescent="0.25">
      <c r="A360" s="171" t="s">
        <v>455</v>
      </c>
      <c r="B360" s="188" t="s">
        <v>273</v>
      </c>
      <c r="C360" s="189">
        <v>14.8</v>
      </c>
      <c r="D360" s="190">
        <v>0.44900000000000001</v>
      </c>
      <c r="E360" s="190">
        <v>0.14699999999999999</v>
      </c>
      <c r="F360" s="175" t="str">
        <f t="shared" si="6"/>
        <v>ВБШвнг(А)-LSLTx-14х2,5ок(N)</v>
      </c>
      <c r="G360" s="13"/>
      <c r="H360" s="14"/>
      <c r="I360" s="16"/>
      <c r="J360" s="16"/>
      <c r="K360" s="151"/>
      <c r="L360" s="151"/>
    </row>
    <row r="361" spans="1:12" s="1" customFormat="1" x14ac:dyDescent="0.25">
      <c r="A361" s="171" t="s">
        <v>455</v>
      </c>
      <c r="B361" s="188" t="s">
        <v>274</v>
      </c>
      <c r="C361" s="189">
        <v>14.8</v>
      </c>
      <c r="D361" s="190">
        <v>0.44900000000000001</v>
      </c>
      <c r="E361" s="190">
        <v>0.14699999999999999</v>
      </c>
      <c r="F361" s="175" t="str">
        <f t="shared" si="6"/>
        <v>ВБШвнг(А)-LSLTx-14х2,5ок(РЕ)</v>
      </c>
      <c r="G361" s="13"/>
      <c r="H361" s="14"/>
      <c r="I361" s="16"/>
      <c r="J361" s="16"/>
      <c r="K361" s="151"/>
      <c r="L361" s="151"/>
    </row>
    <row r="362" spans="1:12" s="1" customFormat="1" x14ac:dyDescent="0.25">
      <c r="A362" s="171" t="s">
        <v>455</v>
      </c>
      <c r="B362" s="188" t="s">
        <v>277</v>
      </c>
      <c r="C362" s="189">
        <v>16.899999999999999</v>
      </c>
      <c r="D362" s="190">
        <v>0.59799999999999998</v>
      </c>
      <c r="E362" s="190">
        <v>0.191</v>
      </c>
      <c r="F362" s="175" t="str">
        <f t="shared" si="6"/>
        <v>ВБШвнг(А)-LSLTx-14х4ок(N)</v>
      </c>
      <c r="G362" s="13"/>
      <c r="H362" s="14"/>
      <c r="I362" s="16"/>
      <c r="J362" s="16"/>
      <c r="K362" s="151"/>
      <c r="L362" s="151"/>
    </row>
    <row r="363" spans="1:12" s="1" customFormat="1" x14ac:dyDescent="0.25">
      <c r="A363" s="171" t="s">
        <v>455</v>
      </c>
      <c r="B363" s="188" t="s">
        <v>278</v>
      </c>
      <c r="C363" s="189">
        <v>16.899999999999999</v>
      </c>
      <c r="D363" s="190">
        <v>0.59799999999999998</v>
      </c>
      <c r="E363" s="190">
        <v>0.191</v>
      </c>
      <c r="F363" s="175" t="str">
        <f t="shared" si="6"/>
        <v>ВБШвнг(А)-LSLTx-14х4ок(РЕ)</v>
      </c>
      <c r="G363" s="13"/>
      <c r="H363" s="14"/>
      <c r="I363" s="16"/>
      <c r="J363" s="16"/>
      <c r="K363" s="151"/>
      <c r="L363" s="151"/>
    </row>
    <row r="364" spans="1:12" s="1" customFormat="1" x14ac:dyDescent="0.25">
      <c r="A364" s="171" t="s">
        <v>455</v>
      </c>
      <c r="B364" s="188" t="s">
        <v>281</v>
      </c>
      <c r="C364" s="189">
        <v>18</v>
      </c>
      <c r="D364" s="190">
        <v>0.71499999999999997</v>
      </c>
      <c r="E364" s="190">
        <v>0.216</v>
      </c>
      <c r="F364" s="175" t="str">
        <f t="shared" si="6"/>
        <v>ВБШвнг(А)-LSLTx-14х6ок(N)</v>
      </c>
      <c r="G364" s="13"/>
      <c r="H364" s="14"/>
      <c r="I364" s="16"/>
      <c r="J364" s="16"/>
      <c r="K364" s="151"/>
      <c r="L364" s="151"/>
    </row>
    <row r="365" spans="1:12" s="1" customFormat="1" x14ac:dyDescent="0.25">
      <c r="A365" s="171" t="s">
        <v>455</v>
      </c>
      <c r="B365" s="188" t="s">
        <v>282</v>
      </c>
      <c r="C365" s="189">
        <v>18</v>
      </c>
      <c r="D365" s="190">
        <v>0.71499999999999997</v>
      </c>
      <c r="E365" s="190">
        <v>0.216</v>
      </c>
      <c r="F365" s="175" t="str">
        <f t="shared" si="6"/>
        <v>ВБШвнг(А)-LSLTx-14х6ок(РЕ)</v>
      </c>
      <c r="G365" s="13"/>
      <c r="H365" s="14"/>
      <c r="I365" s="16"/>
      <c r="J365" s="16"/>
      <c r="K365" s="151"/>
      <c r="L365" s="151"/>
    </row>
    <row r="366" spans="1:12" s="1" customFormat="1" x14ac:dyDescent="0.25">
      <c r="A366" s="171" t="s">
        <v>455</v>
      </c>
      <c r="B366" s="188" t="s">
        <v>285</v>
      </c>
      <c r="C366" s="189">
        <v>20</v>
      </c>
      <c r="D366" s="190">
        <v>0.94699999999999995</v>
      </c>
      <c r="E366" s="190">
        <v>0.255</v>
      </c>
      <c r="F366" s="175" t="str">
        <f t="shared" si="6"/>
        <v>ВБШвнг(А)-LSLTx-14х10ок(N)</v>
      </c>
      <c r="G366" s="13"/>
      <c r="H366" s="14"/>
      <c r="I366" s="16"/>
      <c r="J366" s="16"/>
      <c r="K366" s="151"/>
      <c r="L366" s="151"/>
    </row>
    <row r="367" spans="1:12" s="1" customFormat="1" x14ac:dyDescent="0.25">
      <c r="A367" s="171" t="s">
        <v>455</v>
      </c>
      <c r="B367" s="188" t="s">
        <v>286</v>
      </c>
      <c r="C367" s="189">
        <v>20</v>
      </c>
      <c r="D367" s="190">
        <v>0.94699999999999995</v>
      </c>
      <c r="E367" s="190">
        <v>0.255</v>
      </c>
      <c r="F367" s="175" t="str">
        <f t="shared" si="6"/>
        <v>ВБШвнг(А)-LSLTx-14х10ок(РЕ)</v>
      </c>
      <c r="G367" s="13"/>
      <c r="H367" s="14"/>
      <c r="I367" s="16"/>
      <c r="J367" s="16"/>
      <c r="K367" s="151"/>
      <c r="L367" s="151"/>
    </row>
    <row r="368" spans="1:12" s="1" customFormat="1" x14ac:dyDescent="0.25">
      <c r="A368" s="171" t="s">
        <v>455</v>
      </c>
      <c r="B368" s="188" t="s">
        <v>289</v>
      </c>
      <c r="C368" s="189">
        <v>24.3</v>
      </c>
      <c r="D368" s="190">
        <v>1.409</v>
      </c>
      <c r="E368" s="190">
        <v>0.30399999999999999</v>
      </c>
      <c r="F368" s="175" t="str">
        <f t="shared" si="6"/>
        <v>ВБШвнг(А)-LSLTx-14х16мк(N)</v>
      </c>
      <c r="G368" s="13"/>
      <c r="H368" s="14"/>
      <c r="I368" s="16"/>
      <c r="J368" s="16"/>
      <c r="K368" s="151"/>
      <c r="L368" s="151"/>
    </row>
    <row r="369" spans="1:12" s="1" customFormat="1" x14ac:dyDescent="0.25">
      <c r="A369" s="171" t="s">
        <v>455</v>
      </c>
      <c r="B369" s="188" t="s">
        <v>290</v>
      </c>
      <c r="C369" s="189">
        <v>24.3</v>
      </c>
      <c r="D369" s="190">
        <v>1.409</v>
      </c>
      <c r="E369" s="190">
        <v>0.30399999999999999</v>
      </c>
      <c r="F369" s="175" t="str">
        <f t="shared" si="6"/>
        <v>ВБШвнг(А)-LSLTx-14х16мк(РЕ)</v>
      </c>
      <c r="G369" s="13"/>
      <c r="H369" s="14"/>
      <c r="I369" s="16"/>
      <c r="J369" s="16"/>
      <c r="K369" s="151"/>
      <c r="L369" s="151"/>
    </row>
    <row r="370" spans="1:12" s="1" customFormat="1" x14ac:dyDescent="0.25">
      <c r="A370" s="171" t="s">
        <v>455</v>
      </c>
      <c r="B370" s="188" t="s">
        <v>293</v>
      </c>
      <c r="C370" s="189">
        <v>27</v>
      </c>
      <c r="D370" s="190">
        <v>1.901</v>
      </c>
      <c r="E370" s="190">
        <v>0.47099999999999997</v>
      </c>
      <c r="F370" s="175" t="str">
        <f t="shared" si="6"/>
        <v>ВБШвнг(А)-LSLTx-14х25мк(N)</v>
      </c>
      <c r="G370" s="13"/>
      <c r="H370" s="14"/>
      <c r="I370" s="16"/>
      <c r="J370" s="16"/>
      <c r="K370" s="151"/>
      <c r="L370" s="151"/>
    </row>
    <row r="371" spans="1:12" s="1" customFormat="1" x14ac:dyDescent="0.25">
      <c r="A371" s="171" t="s">
        <v>455</v>
      </c>
      <c r="B371" s="188" t="s">
        <v>294</v>
      </c>
      <c r="C371" s="189">
        <v>27</v>
      </c>
      <c r="D371" s="190">
        <v>1.901</v>
      </c>
      <c r="E371" s="190">
        <v>0.47099999999999997</v>
      </c>
      <c r="F371" s="175" t="str">
        <f t="shared" si="6"/>
        <v>ВБШвнг(А)-LSLTx-14х25мк(РЕ)</v>
      </c>
      <c r="G371" s="13"/>
      <c r="H371" s="14"/>
      <c r="I371" s="16"/>
      <c r="J371" s="16"/>
      <c r="K371" s="151"/>
      <c r="L371" s="151"/>
    </row>
    <row r="372" spans="1:12" s="1" customFormat="1" x14ac:dyDescent="0.25">
      <c r="A372" s="171" t="s">
        <v>455</v>
      </c>
      <c r="B372" s="188" t="s">
        <v>298</v>
      </c>
      <c r="C372" s="189">
        <v>29.5</v>
      </c>
      <c r="D372" s="190">
        <v>2.3820000000000001</v>
      </c>
      <c r="E372" s="190">
        <v>0.54500000000000004</v>
      </c>
      <c r="F372" s="175" t="str">
        <f t="shared" si="6"/>
        <v>ВБШвнг(А)-LSLTx-14х35мк(N)</v>
      </c>
      <c r="G372" s="13"/>
      <c r="H372" s="14"/>
      <c r="I372" s="16"/>
      <c r="J372" s="16"/>
      <c r="K372" s="151"/>
      <c r="L372" s="151"/>
    </row>
    <row r="373" spans="1:12" s="1" customFormat="1" x14ac:dyDescent="0.25">
      <c r="A373" s="171" t="s">
        <v>455</v>
      </c>
      <c r="B373" s="188" t="s">
        <v>299</v>
      </c>
      <c r="C373" s="189">
        <v>29.5</v>
      </c>
      <c r="D373" s="190">
        <v>2.3820000000000001</v>
      </c>
      <c r="E373" s="190">
        <v>0.54500000000000004</v>
      </c>
      <c r="F373" s="175" t="str">
        <f t="shared" si="6"/>
        <v>ВБШвнг(А)-LSLTx-14х35мк(РЕ)</v>
      </c>
      <c r="G373" s="13"/>
      <c r="H373" s="14"/>
      <c r="I373" s="16"/>
      <c r="J373" s="16"/>
      <c r="K373" s="151"/>
      <c r="L373" s="151"/>
    </row>
    <row r="374" spans="1:12" s="1" customFormat="1" x14ac:dyDescent="0.25">
      <c r="A374" s="171" t="s">
        <v>455</v>
      </c>
      <c r="B374" s="188" t="s">
        <v>305</v>
      </c>
      <c r="C374" s="189">
        <v>33.5</v>
      </c>
      <c r="D374" s="190">
        <v>3.0070000000000001</v>
      </c>
      <c r="E374" s="190">
        <v>0.47799999999999998</v>
      </c>
      <c r="F374" s="175" t="str">
        <f t="shared" si="6"/>
        <v>ВБШвнг(А)-LSLTx-14х50мс(N)</v>
      </c>
      <c r="G374" s="13"/>
      <c r="H374" s="14"/>
      <c r="I374" s="16"/>
      <c r="J374" s="16"/>
      <c r="K374" s="151"/>
      <c r="L374" s="151"/>
    </row>
    <row r="375" spans="1:12" s="1" customFormat="1" x14ac:dyDescent="0.25">
      <c r="A375" s="171" t="s">
        <v>455</v>
      </c>
      <c r="B375" s="188" t="s">
        <v>306</v>
      </c>
      <c r="C375" s="189">
        <v>33.5</v>
      </c>
      <c r="D375" s="190">
        <v>3.0070000000000001</v>
      </c>
      <c r="E375" s="190">
        <v>0.47799999999999998</v>
      </c>
      <c r="F375" s="175" t="str">
        <f t="shared" si="6"/>
        <v>ВБШвнг(А)-LSLTx-14х50мс(РЕ)</v>
      </c>
      <c r="G375" s="13"/>
      <c r="H375" s="14"/>
      <c r="I375" s="16"/>
      <c r="J375" s="16"/>
      <c r="K375" s="151"/>
      <c r="L375" s="151"/>
    </row>
    <row r="376" spans="1:12" s="1" customFormat="1" x14ac:dyDescent="0.25">
      <c r="A376" s="171" t="s">
        <v>455</v>
      </c>
      <c r="B376" s="188" t="s">
        <v>302</v>
      </c>
      <c r="C376" s="189">
        <v>33.5</v>
      </c>
      <c r="D376" s="190">
        <v>3.1219999999999999</v>
      </c>
      <c r="E376" s="190">
        <v>0.47799999999999998</v>
      </c>
      <c r="F376" s="175" t="str">
        <f t="shared" si="6"/>
        <v>ВБШвнг(А)-LSLTx-14х50мк(N)</v>
      </c>
      <c r="G376" s="13"/>
      <c r="H376" s="14"/>
      <c r="I376" s="16"/>
      <c r="J376" s="16"/>
      <c r="K376" s="151"/>
      <c r="L376" s="151"/>
    </row>
    <row r="377" spans="1:12" s="1" customFormat="1" x14ac:dyDescent="0.25">
      <c r="A377" s="171" t="s">
        <v>455</v>
      </c>
      <c r="B377" s="188" t="s">
        <v>303</v>
      </c>
      <c r="C377" s="189">
        <v>33.5</v>
      </c>
      <c r="D377" s="190">
        <v>3.1219999999999999</v>
      </c>
      <c r="E377" s="190">
        <v>0.47799999999999998</v>
      </c>
      <c r="F377" s="175" t="str">
        <f t="shared" si="6"/>
        <v>ВБШвнг(А)-LSLTx-14х50мк(РЕ)</v>
      </c>
      <c r="G377" s="13"/>
      <c r="H377" s="14"/>
      <c r="I377" s="16"/>
      <c r="J377" s="16"/>
      <c r="K377" s="151"/>
      <c r="L377" s="151"/>
    </row>
    <row r="378" spans="1:12" s="1" customFormat="1" x14ac:dyDescent="0.25">
      <c r="A378" s="171" t="s">
        <v>455</v>
      </c>
      <c r="B378" s="188" t="s">
        <v>316</v>
      </c>
      <c r="C378" s="189">
        <v>37.5</v>
      </c>
      <c r="D378" s="190">
        <v>4.0640000000000001</v>
      </c>
      <c r="E378" s="190">
        <v>0.56399999999999995</v>
      </c>
      <c r="F378" s="175" t="str">
        <f t="shared" si="6"/>
        <v>ВБШвнг(А)-LSLTx-14х70мс(N)</v>
      </c>
      <c r="G378" s="13"/>
      <c r="H378" s="14"/>
      <c r="I378" s="16"/>
      <c r="J378" s="16"/>
      <c r="K378" s="151"/>
      <c r="L378" s="151"/>
    </row>
    <row r="379" spans="1:12" s="1" customFormat="1" x14ac:dyDescent="0.25">
      <c r="A379" s="171" t="s">
        <v>455</v>
      </c>
      <c r="B379" s="188" t="s">
        <v>317</v>
      </c>
      <c r="C379" s="189">
        <v>37.5</v>
      </c>
      <c r="D379" s="190">
        <v>4.0640000000000001</v>
      </c>
      <c r="E379" s="190">
        <v>0.56399999999999995</v>
      </c>
      <c r="F379" s="175" t="str">
        <f t="shared" si="6"/>
        <v>ВБШвнг(А)-LSLTx-14х70мс(РЕ)</v>
      </c>
      <c r="G379" s="13"/>
      <c r="H379" s="14"/>
      <c r="I379" s="16"/>
      <c r="J379" s="16"/>
      <c r="K379" s="151"/>
      <c r="L379" s="151"/>
    </row>
    <row r="380" spans="1:12" s="1" customFormat="1" x14ac:dyDescent="0.25">
      <c r="A380" s="171" t="s">
        <v>455</v>
      </c>
      <c r="B380" s="188" t="s">
        <v>321</v>
      </c>
      <c r="C380" s="189">
        <v>41.6</v>
      </c>
      <c r="D380" s="190">
        <v>5.274</v>
      </c>
      <c r="E380" s="190">
        <v>0.71899999999999997</v>
      </c>
      <c r="F380" s="175" t="str">
        <f t="shared" si="6"/>
        <v>ВБШвнг(А)-LSLTx-14х95мс(N)</v>
      </c>
      <c r="G380" s="13"/>
      <c r="H380" s="14"/>
      <c r="I380" s="16"/>
      <c r="J380" s="16"/>
      <c r="K380" s="151"/>
      <c r="L380" s="151"/>
    </row>
    <row r="381" spans="1:12" s="1" customFormat="1" x14ac:dyDescent="0.25">
      <c r="A381" s="171" t="s">
        <v>455</v>
      </c>
      <c r="B381" s="188" t="s">
        <v>322</v>
      </c>
      <c r="C381" s="189">
        <v>41.6</v>
      </c>
      <c r="D381" s="190">
        <v>5.274</v>
      </c>
      <c r="E381" s="190">
        <v>0.71899999999999997</v>
      </c>
      <c r="F381" s="175" t="str">
        <f t="shared" si="6"/>
        <v>ВБШвнг(А)-LSLTx-14х95мс(РЕ)</v>
      </c>
      <c r="G381" s="13"/>
      <c r="H381" s="14"/>
      <c r="I381" s="16"/>
      <c r="J381" s="16"/>
      <c r="K381" s="151"/>
      <c r="L381" s="151"/>
    </row>
    <row r="382" spans="1:12" s="1" customFormat="1" x14ac:dyDescent="0.25">
      <c r="A382" s="171" t="s">
        <v>455</v>
      </c>
      <c r="B382" s="188" t="s">
        <v>326</v>
      </c>
      <c r="C382" s="189">
        <v>45.4</v>
      </c>
      <c r="D382" s="190">
        <v>6.4820000000000002</v>
      </c>
      <c r="E382" s="190">
        <v>0.78700000000000003</v>
      </c>
      <c r="F382" s="175" t="str">
        <f t="shared" si="6"/>
        <v>ВБШвнг(А)-LSLTx-14х120мс(N)</v>
      </c>
      <c r="G382" s="13"/>
      <c r="H382" s="14"/>
      <c r="I382" s="16"/>
      <c r="J382" s="16"/>
      <c r="K382" s="151"/>
      <c r="L382" s="151"/>
    </row>
    <row r="383" spans="1:12" s="1" customFormat="1" x14ac:dyDescent="0.25">
      <c r="A383" s="171" t="s">
        <v>455</v>
      </c>
      <c r="B383" s="188" t="s">
        <v>327</v>
      </c>
      <c r="C383" s="189">
        <v>45.4</v>
      </c>
      <c r="D383" s="190">
        <v>6.4820000000000002</v>
      </c>
      <c r="E383" s="190">
        <v>0.78700000000000003</v>
      </c>
      <c r="F383" s="175" t="str">
        <f t="shared" si="6"/>
        <v>ВБШвнг(А)-LSLTx-14х120мс(РЕ)</v>
      </c>
      <c r="G383" s="13"/>
      <c r="H383" s="14"/>
      <c r="I383" s="16"/>
      <c r="J383" s="16"/>
      <c r="K383" s="151"/>
      <c r="L383" s="151"/>
    </row>
    <row r="384" spans="1:12" s="1" customFormat="1" x14ac:dyDescent="0.25">
      <c r="A384" s="171" t="s">
        <v>455</v>
      </c>
      <c r="B384" s="188" t="s">
        <v>331</v>
      </c>
      <c r="C384" s="189">
        <v>48.8</v>
      </c>
      <c r="D384" s="190">
        <v>7.7930000000000001</v>
      </c>
      <c r="E384" s="190">
        <v>0.98599999999999999</v>
      </c>
      <c r="F384" s="175" t="str">
        <f t="shared" si="6"/>
        <v>ВБШвнг(А)-LSLTx-14х150мс(N)</v>
      </c>
      <c r="G384" s="13"/>
      <c r="H384" s="14"/>
      <c r="I384" s="16"/>
      <c r="J384" s="16"/>
      <c r="K384" s="151"/>
      <c r="L384" s="151"/>
    </row>
    <row r="385" spans="1:12" s="1" customFormat="1" x14ac:dyDescent="0.25">
      <c r="A385" s="171" t="s">
        <v>455</v>
      </c>
      <c r="B385" s="188" t="s">
        <v>332</v>
      </c>
      <c r="C385" s="189">
        <v>48.8</v>
      </c>
      <c r="D385" s="190">
        <v>7.7930000000000001</v>
      </c>
      <c r="E385" s="190">
        <v>0.98599999999999999</v>
      </c>
      <c r="F385" s="175" t="str">
        <f t="shared" si="6"/>
        <v>ВБШвнг(А)-LSLTx-14х150мс(РЕ)</v>
      </c>
      <c r="G385" s="13"/>
      <c r="H385" s="14"/>
      <c r="I385" s="16"/>
      <c r="J385" s="16"/>
      <c r="K385" s="151"/>
      <c r="L385" s="151"/>
    </row>
    <row r="386" spans="1:12" s="1" customFormat="1" x14ac:dyDescent="0.25">
      <c r="A386" s="171" t="s">
        <v>455</v>
      </c>
      <c r="B386" s="188" t="s">
        <v>337</v>
      </c>
      <c r="C386" s="189">
        <v>53.6</v>
      </c>
      <c r="D386" s="190">
        <v>9.7690000000000001</v>
      </c>
      <c r="E386" s="190">
        <v>1.147</v>
      </c>
      <c r="F386" s="175" t="str">
        <f t="shared" ref="F386:F449" si="7">A386&amp;B386</f>
        <v>ВБШвнг(А)-LSLTx-14х185мс(N)</v>
      </c>
      <c r="G386" s="13"/>
      <c r="H386" s="14"/>
      <c r="I386" s="16"/>
      <c r="J386" s="16"/>
      <c r="K386" s="151"/>
      <c r="L386" s="151"/>
    </row>
    <row r="387" spans="1:12" s="1" customFormat="1" x14ac:dyDescent="0.25">
      <c r="A387" s="171" t="s">
        <v>455</v>
      </c>
      <c r="B387" s="188" t="s">
        <v>338</v>
      </c>
      <c r="C387" s="189">
        <v>53.6</v>
      </c>
      <c r="D387" s="190">
        <v>9.7690000000000001</v>
      </c>
      <c r="E387" s="190">
        <v>1.147</v>
      </c>
      <c r="F387" s="175" t="str">
        <f t="shared" si="7"/>
        <v>ВБШвнг(А)-LSLTx-14х185мс(РЕ)</v>
      </c>
      <c r="G387" s="13"/>
      <c r="H387" s="14"/>
      <c r="I387" s="16"/>
      <c r="J387" s="16"/>
      <c r="K387" s="151"/>
      <c r="L387" s="151"/>
    </row>
    <row r="388" spans="1:12" s="1" customFormat="1" x14ac:dyDescent="0.25">
      <c r="A388" s="171" t="s">
        <v>455</v>
      </c>
      <c r="B388" s="188" t="s">
        <v>342</v>
      </c>
      <c r="C388" s="189">
        <v>60</v>
      </c>
      <c r="D388" s="190">
        <v>12.505000000000001</v>
      </c>
      <c r="E388" s="190">
        <v>1.431</v>
      </c>
      <c r="F388" s="175" t="str">
        <f t="shared" si="7"/>
        <v>ВБШвнг(А)-LSLTx-14х240мс(N)</v>
      </c>
      <c r="G388" s="13"/>
      <c r="H388" s="14"/>
      <c r="I388" s="16"/>
      <c r="J388" s="16"/>
      <c r="K388" s="151"/>
      <c r="L388" s="151"/>
    </row>
    <row r="389" spans="1:12" s="1" customFormat="1" x14ac:dyDescent="0.25">
      <c r="A389" s="171" t="s">
        <v>455</v>
      </c>
      <c r="B389" s="188" t="s">
        <v>343</v>
      </c>
      <c r="C389" s="189">
        <v>60</v>
      </c>
      <c r="D389" s="190">
        <v>12.505000000000001</v>
      </c>
      <c r="E389" s="190">
        <v>1.431</v>
      </c>
      <c r="F389" s="175" t="str">
        <f t="shared" si="7"/>
        <v>ВБШвнг(А)-LSLTx-14х240мс(РЕ)</v>
      </c>
      <c r="G389" s="13"/>
      <c r="H389" s="14"/>
      <c r="I389" s="16"/>
      <c r="J389" s="16"/>
      <c r="K389" s="151"/>
      <c r="L389" s="151"/>
    </row>
    <row r="390" spans="1:12" s="1" customFormat="1" x14ac:dyDescent="0.25">
      <c r="A390" s="171" t="s">
        <v>455</v>
      </c>
      <c r="B390" s="188" t="s">
        <v>359</v>
      </c>
      <c r="C390" s="189">
        <v>14.7</v>
      </c>
      <c r="D390" s="190">
        <v>0.42599999999999999</v>
      </c>
      <c r="E390" s="190">
        <v>0.13300000000000001</v>
      </c>
      <c r="F390" s="175" t="str">
        <f t="shared" si="7"/>
        <v>ВБШвнг(А)-LSLTx-15х1,5ок(N,РЕ)</v>
      </c>
      <c r="G390" s="13"/>
      <c r="H390" s="14"/>
      <c r="I390" s="16"/>
      <c r="J390" s="16"/>
      <c r="K390" s="151"/>
      <c r="L390" s="151"/>
    </row>
    <row r="391" spans="1:12" s="1" customFormat="1" x14ac:dyDescent="0.25">
      <c r="A391" s="171" t="s">
        <v>455</v>
      </c>
      <c r="B391" s="188" t="s">
        <v>361</v>
      </c>
      <c r="C391" s="189">
        <v>15.8</v>
      </c>
      <c r="D391" s="190">
        <v>0.51300000000000001</v>
      </c>
      <c r="E391" s="190">
        <v>0.158</v>
      </c>
      <c r="F391" s="175" t="str">
        <f t="shared" si="7"/>
        <v>ВБШвнг(А)-LSLTx-15х2,5ок(N,РЕ)</v>
      </c>
      <c r="G391" s="13"/>
      <c r="H391" s="14"/>
      <c r="I391" s="16"/>
      <c r="J391" s="16"/>
      <c r="K391" s="151"/>
      <c r="L391" s="151"/>
    </row>
    <row r="392" spans="1:12" s="1" customFormat="1" x14ac:dyDescent="0.25">
      <c r="A392" s="171" t="s">
        <v>455</v>
      </c>
      <c r="B392" s="188" t="s">
        <v>363</v>
      </c>
      <c r="C392" s="189">
        <v>18.100000000000001</v>
      </c>
      <c r="D392" s="190">
        <v>0.68600000000000005</v>
      </c>
      <c r="E392" s="190">
        <v>0.20599999999999999</v>
      </c>
      <c r="F392" s="175" t="str">
        <f t="shared" si="7"/>
        <v>ВБШвнг(А)-LSLTx-15х4ок(N,РЕ)</v>
      </c>
      <c r="G392" s="13"/>
      <c r="H392" s="14"/>
      <c r="I392" s="16"/>
      <c r="J392" s="16"/>
      <c r="K392" s="151"/>
      <c r="L392" s="151"/>
    </row>
    <row r="393" spans="1:12" s="1" customFormat="1" x14ac:dyDescent="0.25">
      <c r="A393" s="171" t="s">
        <v>455</v>
      </c>
      <c r="B393" s="188" t="s">
        <v>365</v>
      </c>
      <c r="C393" s="189">
        <v>19.399999999999999</v>
      </c>
      <c r="D393" s="190">
        <v>0.82799999999999996</v>
      </c>
      <c r="E393" s="190">
        <v>0.23100000000000001</v>
      </c>
      <c r="F393" s="175" t="str">
        <f t="shared" si="7"/>
        <v>ВБШвнг(А)-LSLTx-15х6ок(N,РЕ)</v>
      </c>
      <c r="G393" s="13"/>
      <c r="H393" s="14"/>
      <c r="I393" s="16"/>
      <c r="J393" s="16"/>
      <c r="K393" s="151"/>
      <c r="L393" s="151"/>
    </row>
    <row r="394" spans="1:12" s="1" customFormat="1" x14ac:dyDescent="0.25">
      <c r="A394" s="171" t="s">
        <v>455</v>
      </c>
      <c r="B394" s="188" t="s">
        <v>367</v>
      </c>
      <c r="C394" s="189">
        <v>21.7</v>
      </c>
      <c r="D394" s="190">
        <v>1.1120000000000001</v>
      </c>
      <c r="E394" s="190">
        <v>0.27200000000000002</v>
      </c>
      <c r="F394" s="175" t="str">
        <f t="shared" si="7"/>
        <v>ВБШвнг(А)-LSLTx-15х10ок(N,РЕ)</v>
      </c>
      <c r="G394" s="13"/>
      <c r="H394" s="14"/>
      <c r="I394" s="16"/>
      <c r="J394" s="16"/>
      <c r="K394" s="151"/>
      <c r="L394" s="151"/>
    </row>
    <row r="395" spans="1:12" s="1" customFormat="1" x14ac:dyDescent="0.25">
      <c r="A395" s="171" t="s">
        <v>455</v>
      </c>
      <c r="B395" s="188" t="s">
        <v>369</v>
      </c>
      <c r="C395" s="189">
        <v>26.4</v>
      </c>
      <c r="D395" s="190">
        <v>1.663</v>
      </c>
      <c r="E395" s="190">
        <v>0.33600000000000002</v>
      </c>
      <c r="F395" s="175" t="str">
        <f t="shared" si="7"/>
        <v>ВБШвнг(А)-LSLTx-15х16мк(N,РЕ)</v>
      </c>
      <c r="G395" s="13"/>
      <c r="H395" s="14"/>
      <c r="I395" s="16"/>
      <c r="J395" s="16"/>
      <c r="K395" s="151"/>
      <c r="L395" s="151"/>
    </row>
    <row r="396" spans="1:12" s="1" customFormat="1" x14ac:dyDescent="0.25">
      <c r="A396" s="171" t="s">
        <v>455</v>
      </c>
      <c r="B396" s="188" t="s">
        <v>371</v>
      </c>
      <c r="C396" s="189">
        <v>29.5</v>
      </c>
      <c r="D396" s="190">
        <v>2.2719999999999998</v>
      </c>
      <c r="E396" s="190">
        <v>0.49399999999999999</v>
      </c>
      <c r="F396" s="175" t="str">
        <f t="shared" si="7"/>
        <v>ВБШвнг(А)-LSLTx-15х25мк(N,РЕ)</v>
      </c>
      <c r="G396" s="13"/>
      <c r="H396" s="14"/>
      <c r="I396" s="16"/>
      <c r="J396" s="16"/>
      <c r="K396" s="151"/>
      <c r="L396" s="151"/>
    </row>
    <row r="397" spans="1:12" s="1" customFormat="1" x14ac:dyDescent="0.25">
      <c r="A397" s="171" t="s">
        <v>455</v>
      </c>
      <c r="B397" s="188" t="s">
        <v>373</v>
      </c>
      <c r="C397" s="189">
        <v>32.6</v>
      </c>
      <c r="D397" s="190">
        <v>2.9020000000000001</v>
      </c>
      <c r="E397" s="190">
        <v>0.58899999999999997</v>
      </c>
      <c r="F397" s="175" t="str">
        <f t="shared" si="7"/>
        <v>ВБШвнг(А)-LSLTx-15х35мк(N,РЕ)</v>
      </c>
      <c r="G397" s="13"/>
      <c r="H397" s="14"/>
      <c r="I397" s="16"/>
      <c r="J397" s="16"/>
      <c r="K397" s="151"/>
      <c r="L397" s="151"/>
    </row>
    <row r="398" spans="1:12" s="1" customFormat="1" x14ac:dyDescent="0.25">
      <c r="A398" s="171" t="s">
        <v>455</v>
      </c>
      <c r="B398" s="302" t="s">
        <v>377</v>
      </c>
      <c r="C398" s="303">
        <v>37.299999999999997</v>
      </c>
      <c r="D398" s="304">
        <v>3.8119999999999998</v>
      </c>
      <c r="E398" s="304">
        <v>0.57599999999999996</v>
      </c>
      <c r="F398" s="175" t="str">
        <f t="shared" si="7"/>
        <v>ВБШвнг(А)-LSLTx-15х50мс(N,РЕ)</v>
      </c>
      <c r="G398" s="13"/>
      <c r="H398" s="14"/>
      <c r="I398" s="16"/>
      <c r="J398" s="16"/>
      <c r="K398" s="151"/>
      <c r="L398" s="151"/>
    </row>
    <row r="399" spans="1:12" s="1" customFormat="1" x14ac:dyDescent="0.25">
      <c r="A399" s="171" t="s">
        <v>455</v>
      </c>
      <c r="B399" s="184" t="s">
        <v>375</v>
      </c>
      <c r="C399" s="185">
        <v>37.4</v>
      </c>
      <c r="D399" s="186">
        <v>3.9089999999999998</v>
      </c>
      <c r="E399" s="187">
        <v>0.57599999999999996</v>
      </c>
      <c r="F399" s="175" t="str">
        <f t="shared" si="7"/>
        <v>ВБШвнг(А)-LSLTx-15х50мк(N,РЕ)</v>
      </c>
      <c r="G399" s="13"/>
      <c r="H399" s="14"/>
      <c r="I399" s="16"/>
      <c r="J399" s="16"/>
      <c r="K399" s="151"/>
      <c r="L399" s="151"/>
    </row>
    <row r="400" spans="1:12" s="1" customFormat="1" x14ac:dyDescent="0.25">
      <c r="A400" s="171" t="s">
        <v>455</v>
      </c>
      <c r="B400" s="188" t="s">
        <v>379</v>
      </c>
      <c r="C400" s="189">
        <v>41</v>
      </c>
      <c r="D400" s="190">
        <v>4.9470000000000001</v>
      </c>
      <c r="E400" s="191">
        <v>0.68200000000000005</v>
      </c>
      <c r="F400" s="175" t="str">
        <f t="shared" si="7"/>
        <v>ВБШвнг(А)-LSLTx-15х70мс(N,РЕ)</v>
      </c>
      <c r="G400" s="13"/>
      <c r="H400" s="14"/>
      <c r="I400" s="16"/>
      <c r="J400" s="16"/>
      <c r="K400" s="151"/>
      <c r="L400" s="151"/>
    </row>
    <row r="401" spans="1:12" s="1" customFormat="1" x14ac:dyDescent="0.25">
      <c r="A401" s="171" t="s">
        <v>455</v>
      </c>
      <c r="B401" s="188" t="s">
        <v>381</v>
      </c>
      <c r="C401" s="189">
        <v>46.2</v>
      </c>
      <c r="D401" s="190">
        <v>6.5789999999999997</v>
      </c>
      <c r="E401" s="191">
        <v>0.83899999999999997</v>
      </c>
      <c r="F401" s="175" t="str">
        <f t="shared" si="7"/>
        <v>ВБШвнг(А)-LSLTx-15х95мс(N,РЕ)</v>
      </c>
      <c r="G401" s="13"/>
      <c r="H401" s="14"/>
      <c r="I401" s="16"/>
      <c r="J401" s="16"/>
      <c r="K401" s="151"/>
      <c r="L401" s="151"/>
    </row>
    <row r="402" spans="1:12" s="1" customFormat="1" x14ac:dyDescent="0.25">
      <c r="A402" s="171" t="s">
        <v>455</v>
      </c>
      <c r="B402" s="188" t="s">
        <v>383</v>
      </c>
      <c r="C402" s="189">
        <v>49.4</v>
      </c>
      <c r="D402" s="190">
        <v>7.92</v>
      </c>
      <c r="E402" s="191">
        <v>0.98</v>
      </c>
      <c r="F402" s="175" t="str">
        <f t="shared" si="7"/>
        <v>ВБШвнг(А)-LSLTx-15х120мс(N,РЕ)</v>
      </c>
      <c r="G402" s="13"/>
      <c r="H402" s="14"/>
      <c r="I402" s="16"/>
      <c r="J402" s="16"/>
      <c r="K402" s="151"/>
      <c r="L402" s="151"/>
    </row>
    <row r="403" spans="1:12" s="1" customFormat="1" x14ac:dyDescent="0.25">
      <c r="A403" s="171" t="s">
        <v>455</v>
      </c>
      <c r="B403" s="188" t="s">
        <v>385</v>
      </c>
      <c r="C403" s="189">
        <v>54</v>
      </c>
      <c r="D403" s="190">
        <v>10.029</v>
      </c>
      <c r="E403" s="191">
        <v>1.1579999999999999</v>
      </c>
      <c r="F403" s="175" t="str">
        <f t="shared" si="7"/>
        <v>ВБШвнг(А)-LSLTx-15х150мс(N,РЕ)</v>
      </c>
      <c r="G403" s="13"/>
      <c r="H403" s="14"/>
      <c r="I403" s="16"/>
      <c r="J403" s="16"/>
      <c r="K403" s="151"/>
      <c r="L403" s="151"/>
    </row>
    <row r="404" spans="1:12" s="1" customFormat="1" x14ac:dyDescent="0.25">
      <c r="A404" s="171" t="s">
        <v>455</v>
      </c>
      <c r="B404" s="188" t="s">
        <v>387</v>
      </c>
      <c r="C404" s="189">
        <v>59.4</v>
      </c>
      <c r="D404" s="190">
        <v>12.2</v>
      </c>
      <c r="E404" s="191">
        <v>1.427</v>
      </c>
      <c r="F404" s="175" t="str">
        <f t="shared" si="7"/>
        <v>ВБШвнг(А)-LSLTx-15х185мс(N,РЕ)</v>
      </c>
      <c r="G404" s="13"/>
      <c r="H404" s="14"/>
      <c r="I404" s="16"/>
      <c r="J404" s="16"/>
      <c r="K404" s="151"/>
      <c r="L404" s="151"/>
    </row>
    <row r="405" spans="1:12" s="1" customFormat="1" ht="15.75" thickBot="1" x14ac:dyDescent="0.3">
      <c r="A405" s="177" t="s">
        <v>455</v>
      </c>
      <c r="B405" s="294" t="s">
        <v>389</v>
      </c>
      <c r="C405" s="295">
        <v>66.7</v>
      </c>
      <c r="D405" s="296">
        <v>15.313000000000001</v>
      </c>
      <c r="E405" s="297">
        <v>1.6919999999999999</v>
      </c>
      <c r="F405" s="181" t="str">
        <f t="shared" si="7"/>
        <v>ВБШвнг(А)-LSLTx-15х240мс(N,РЕ)</v>
      </c>
      <c r="G405" s="13"/>
      <c r="H405" s="14"/>
      <c r="I405" s="16"/>
      <c r="J405" s="16"/>
      <c r="K405" s="151"/>
      <c r="L405" s="151"/>
    </row>
    <row r="406" spans="1:12" s="1" customFormat="1" x14ac:dyDescent="0.25">
      <c r="A406" s="166" t="s">
        <v>200</v>
      </c>
      <c r="B406" s="305" t="s">
        <v>176</v>
      </c>
      <c r="C406" s="306">
        <v>13</v>
      </c>
      <c r="D406" s="307">
        <v>0.252</v>
      </c>
      <c r="E406" s="308">
        <v>0.126</v>
      </c>
      <c r="F406" s="170" t="str">
        <f t="shared" si="7"/>
        <v>ВВГнг(А)-FRLS-0,662х1,5</v>
      </c>
      <c r="G406" s="13"/>
      <c r="H406" s="14"/>
      <c r="I406" s="16"/>
      <c r="J406" s="16"/>
      <c r="K406" s="151"/>
      <c r="L406" s="151"/>
    </row>
    <row r="407" spans="1:12" s="1" customFormat="1" x14ac:dyDescent="0.25">
      <c r="A407" s="171" t="s">
        <v>200</v>
      </c>
      <c r="B407" s="309" t="s">
        <v>177</v>
      </c>
      <c r="C407" s="310">
        <v>13.7</v>
      </c>
      <c r="D407" s="311">
        <v>0.29299999999999998</v>
      </c>
      <c r="E407" s="312">
        <v>0.14000000000000001</v>
      </c>
      <c r="F407" s="175" t="str">
        <f t="shared" si="7"/>
        <v>ВВГнг(А)-FRLS-0,662х2,5</v>
      </c>
      <c r="G407" s="13"/>
      <c r="H407" s="14"/>
      <c r="I407" s="16"/>
      <c r="J407" s="16"/>
      <c r="K407" s="151"/>
      <c r="L407" s="151"/>
    </row>
    <row r="408" spans="1:12" s="1" customFormat="1" x14ac:dyDescent="0.25">
      <c r="A408" s="171" t="s">
        <v>200</v>
      </c>
      <c r="B408" s="309" t="s">
        <v>140</v>
      </c>
      <c r="C408" s="310">
        <v>15.1</v>
      </c>
      <c r="D408" s="311">
        <v>0.36699999999999999</v>
      </c>
      <c r="E408" s="312">
        <v>0.17599999999999999</v>
      </c>
      <c r="F408" s="175" t="str">
        <f t="shared" si="7"/>
        <v>ВВГнг(А)-FRLS-0,662х4</v>
      </c>
      <c r="G408" s="13"/>
      <c r="H408" s="14"/>
      <c r="I408" s="16"/>
      <c r="J408" s="16"/>
      <c r="K408" s="151"/>
      <c r="L408" s="151"/>
    </row>
    <row r="409" spans="1:12" s="1" customFormat="1" x14ac:dyDescent="0.25">
      <c r="A409" s="171" t="s">
        <v>200</v>
      </c>
      <c r="B409" s="309" t="s">
        <v>141</v>
      </c>
      <c r="C409" s="310">
        <v>16.2</v>
      </c>
      <c r="D409" s="311">
        <v>0.44600000000000001</v>
      </c>
      <c r="E409" s="312">
        <v>0.19600000000000001</v>
      </c>
      <c r="F409" s="175" t="str">
        <f t="shared" si="7"/>
        <v>ВВГнг(А)-FRLS-0,662х6</v>
      </c>
      <c r="G409" s="13"/>
      <c r="H409" s="14"/>
      <c r="I409" s="16"/>
      <c r="J409" s="16"/>
      <c r="K409" s="151"/>
      <c r="L409" s="151"/>
    </row>
    <row r="410" spans="1:12" s="1" customFormat="1" x14ac:dyDescent="0.25">
      <c r="A410" s="171" t="s">
        <v>200</v>
      </c>
      <c r="B410" s="309" t="s">
        <v>142</v>
      </c>
      <c r="C410" s="310">
        <v>18.600000000000001</v>
      </c>
      <c r="D410" s="311">
        <v>0.61599999999999999</v>
      </c>
      <c r="E410" s="312">
        <v>0.23100000000000001</v>
      </c>
      <c r="F410" s="175" t="str">
        <f t="shared" si="7"/>
        <v>ВВГнг(А)-FRLS-0,662х10</v>
      </c>
      <c r="G410" s="13"/>
      <c r="H410" s="14"/>
      <c r="I410" s="16"/>
      <c r="J410" s="16"/>
      <c r="K410" s="151"/>
      <c r="L410" s="151"/>
    </row>
    <row r="411" spans="1:12" s="1" customFormat="1" x14ac:dyDescent="0.25">
      <c r="A411" s="171" t="s">
        <v>200</v>
      </c>
      <c r="B411" s="309" t="s">
        <v>143</v>
      </c>
      <c r="C411" s="310">
        <v>20.399999999999999</v>
      </c>
      <c r="D411" s="311">
        <v>0.79300000000000004</v>
      </c>
      <c r="E411" s="312">
        <v>0.316</v>
      </c>
      <c r="F411" s="175" t="str">
        <f t="shared" si="7"/>
        <v>ВВГнг(А)-FRLS-0,662х16</v>
      </c>
      <c r="G411" s="13"/>
      <c r="H411" s="14"/>
      <c r="I411" s="16"/>
      <c r="J411" s="16"/>
      <c r="K411" s="151"/>
      <c r="L411" s="151"/>
    </row>
    <row r="412" spans="1:12" s="1" customFormat="1" x14ac:dyDescent="0.25">
      <c r="A412" s="171" t="s">
        <v>200</v>
      </c>
      <c r="B412" s="309" t="s">
        <v>144</v>
      </c>
      <c r="C412" s="310">
        <v>23.9</v>
      </c>
      <c r="D412" s="311">
        <v>1.1339999999999999</v>
      </c>
      <c r="E412" s="312">
        <v>0.4</v>
      </c>
      <c r="F412" s="175" t="str">
        <f t="shared" si="7"/>
        <v>ВВГнг(А)-FRLS-0,662х25</v>
      </c>
      <c r="G412" s="13"/>
      <c r="H412" s="14"/>
      <c r="I412" s="16"/>
      <c r="J412" s="16"/>
      <c r="K412" s="151"/>
      <c r="L412" s="151"/>
    </row>
    <row r="413" spans="1:12" s="1" customFormat="1" x14ac:dyDescent="0.25">
      <c r="A413" s="171" t="s">
        <v>200</v>
      </c>
      <c r="B413" s="309" t="s">
        <v>145</v>
      </c>
      <c r="C413" s="310">
        <v>25.9</v>
      </c>
      <c r="D413" s="311">
        <v>1.4019999999999999</v>
      </c>
      <c r="E413" s="312">
        <v>0.45800000000000002</v>
      </c>
      <c r="F413" s="175" t="str">
        <f t="shared" si="7"/>
        <v>ВВГнг(А)-FRLS-0,662х35</v>
      </c>
      <c r="G413" s="13"/>
      <c r="H413" s="14"/>
      <c r="I413" s="16"/>
      <c r="J413" s="16"/>
      <c r="K413" s="151"/>
      <c r="L413" s="151"/>
    </row>
    <row r="414" spans="1:12" s="1" customFormat="1" x14ac:dyDescent="0.25">
      <c r="A414" s="171" t="s">
        <v>200</v>
      </c>
      <c r="B414" s="309" t="s">
        <v>146</v>
      </c>
      <c r="C414" s="310">
        <v>28.8</v>
      </c>
      <c r="D414" s="311">
        <v>1.7889999999999999</v>
      </c>
      <c r="E414" s="312">
        <v>0.56399999999999995</v>
      </c>
      <c r="F414" s="175" t="str">
        <f t="shared" si="7"/>
        <v>ВВГнг(А)-FRLS-0,662х50</v>
      </c>
      <c r="G414" s="13"/>
      <c r="H414" s="14"/>
      <c r="I414" s="16"/>
      <c r="J414" s="16"/>
      <c r="K414" s="151"/>
      <c r="L414" s="151"/>
    </row>
    <row r="415" spans="1:12" s="1" customFormat="1" x14ac:dyDescent="0.25">
      <c r="A415" s="171" t="s">
        <v>200</v>
      </c>
      <c r="B415" s="309" t="s">
        <v>180</v>
      </c>
      <c r="C415" s="310">
        <v>13.5</v>
      </c>
      <c r="D415" s="311">
        <v>0.28000000000000003</v>
      </c>
      <c r="E415" s="312">
        <v>0.13300000000000001</v>
      </c>
      <c r="F415" s="175" t="str">
        <f t="shared" si="7"/>
        <v>ВВГнг(А)-FRLS-0,663х1,5</v>
      </c>
      <c r="G415" s="13"/>
      <c r="H415" s="14"/>
      <c r="I415" s="16"/>
      <c r="J415" s="16"/>
      <c r="K415" s="151"/>
      <c r="L415" s="151"/>
    </row>
    <row r="416" spans="1:12" s="1" customFormat="1" x14ac:dyDescent="0.25">
      <c r="A416" s="171" t="s">
        <v>200</v>
      </c>
      <c r="B416" s="309" t="s">
        <v>181</v>
      </c>
      <c r="C416" s="310">
        <v>14.3</v>
      </c>
      <c r="D416" s="311">
        <v>0.33</v>
      </c>
      <c r="E416" s="312">
        <v>0.14699999999999999</v>
      </c>
      <c r="F416" s="175" t="str">
        <f t="shared" si="7"/>
        <v>ВВГнг(А)-FRLS-0,663х2,5</v>
      </c>
      <c r="G416" s="13"/>
      <c r="H416" s="14"/>
      <c r="I416" s="16"/>
      <c r="J416" s="16"/>
      <c r="K416" s="151"/>
      <c r="L416" s="151"/>
    </row>
    <row r="417" spans="1:12" s="1" customFormat="1" x14ac:dyDescent="0.25">
      <c r="A417" s="171" t="s">
        <v>200</v>
      </c>
      <c r="B417" s="309" t="s">
        <v>147</v>
      </c>
      <c r="C417" s="310">
        <v>16</v>
      </c>
      <c r="D417" s="311">
        <v>0.43</v>
      </c>
      <c r="E417" s="312">
        <v>0.186</v>
      </c>
      <c r="F417" s="175" t="str">
        <f t="shared" si="7"/>
        <v>ВВГнг(А)-FRLS-0,663х4</v>
      </c>
      <c r="G417" s="13"/>
      <c r="H417" s="14"/>
      <c r="I417" s="16"/>
      <c r="J417" s="16"/>
      <c r="K417" s="151"/>
      <c r="L417" s="151"/>
    </row>
    <row r="418" spans="1:12" s="1" customFormat="1" x14ac:dyDescent="0.25">
      <c r="A418" s="171" t="s">
        <v>200</v>
      </c>
      <c r="B418" s="309" t="s">
        <v>148</v>
      </c>
      <c r="C418" s="310">
        <v>17</v>
      </c>
      <c r="D418" s="311">
        <v>0.51800000000000002</v>
      </c>
      <c r="E418" s="312">
        <v>0.20599999999999999</v>
      </c>
      <c r="F418" s="175" t="str">
        <f t="shared" si="7"/>
        <v>ВВГнг(А)-FRLS-0,663х6</v>
      </c>
      <c r="G418" s="13"/>
      <c r="H418" s="14"/>
      <c r="I418" s="16"/>
      <c r="J418" s="16"/>
      <c r="K418" s="151"/>
      <c r="L418" s="151"/>
    </row>
    <row r="419" spans="1:12" s="1" customFormat="1" x14ac:dyDescent="0.25">
      <c r="A419" s="171" t="s">
        <v>200</v>
      </c>
      <c r="B419" s="309" t="s">
        <v>149</v>
      </c>
      <c r="C419" s="310">
        <v>19.600000000000001</v>
      </c>
      <c r="D419" s="311">
        <v>0.72799999999999998</v>
      </c>
      <c r="E419" s="312">
        <v>0.254</v>
      </c>
      <c r="F419" s="175" t="str">
        <f t="shared" si="7"/>
        <v>ВВГнг(А)-FRLS-0,663х10</v>
      </c>
      <c r="G419" s="13"/>
      <c r="H419" s="14"/>
      <c r="I419" s="16"/>
      <c r="J419" s="16"/>
      <c r="K419" s="151"/>
      <c r="L419" s="151"/>
    </row>
    <row r="420" spans="1:12" s="1" customFormat="1" x14ac:dyDescent="0.25">
      <c r="A420" s="171" t="s">
        <v>200</v>
      </c>
      <c r="B420" s="309" t="s">
        <v>150</v>
      </c>
      <c r="C420" s="310">
        <v>21.6</v>
      </c>
      <c r="D420" s="311">
        <v>0.95599999999999996</v>
      </c>
      <c r="E420" s="312">
        <v>0.32500000000000001</v>
      </c>
      <c r="F420" s="175" t="str">
        <f t="shared" si="7"/>
        <v>ВВГнг(А)-FRLS-0,663х16</v>
      </c>
      <c r="G420" s="13"/>
      <c r="H420" s="14"/>
      <c r="I420" s="16"/>
      <c r="J420" s="16"/>
      <c r="K420" s="151"/>
      <c r="L420" s="151"/>
    </row>
    <row r="421" spans="1:12" s="1" customFormat="1" x14ac:dyDescent="0.25">
      <c r="A421" s="171" t="s">
        <v>200</v>
      </c>
      <c r="B421" s="309" t="s">
        <v>151</v>
      </c>
      <c r="C421" s="310">
        <v>25.3</v>
      </c>
      <c r="D421" s="311">
        <v>1.3839999999999999</v>
      </c>
      <c r="E421" s="312">
        <v>0.41299999999999998</v>
      </c>
      <c r="F421" s="175" t="str">
        <f t="shared" si="7"/>
        <v>ВВГнг(А)-FRLS-0,663х25</v>
      </c>
      <c r="G421" s="13"/>
      <c r="H421" s="14"/>
      <c r="I421" s="16"/>
      <c r="J421" s="16"/>
      <c r="K421" s="151"/>
      <c r="L421" s="151"/>
    </row>
    <row r="422" spans="1:12" s="1" customFormat="1" x14ac:dyDescent="0.25">
      <c r="A422" s="171" t="s">
        <v>200</v>
      </c>
      <c r="B422" s="309" t="s">
        <v>152</v>
      </c>
      <c r="C422" s="310">
        <v>27.4</v>
      </c>
      <c r="D422" s="311">
        <v>1.734</v>
      </c>
      <c r="E422" s="312">
        <v>0.46899999999999997</v>
      </c>
      <c r="F422" s="175" t="str">
        <f t="shared" si="7"/>
        <v>ВВГнг(А)-FRLS-0,663х35</v>
      </c>
      <c r="G422" s="13"/>
      <c r="H422" s="14"/>
      <c r="I422" s="16"/>
      <c r="J422" s="16"/>
      <c r="K422" s="151"/>
      <c r="L422" s="151"/>
    </row>
    <row r="423" spans="1:12" s="1" customFormat="1" x14ac:dyDescent="0.25">
      <c r="A423" s="171" t="s">
        <v>200</v>
      </c>
      <c r="B423" s="309" t="s">
        <v>153</v>
      </c>
      <c r="C423" s="310">
        <v>30.5</v>
      </c>
      <c r="D423" s="311">
        <v>2.2309999999999999</v>
      </c>
      <c r="E423" s="312">
        <v>0.502</v>
      </c>
      <c r="F423" s="175" t="str">
        <f t="shared" si="7"/>
        <v>ВВГнг(А)-FRLS-0,663х50</v>
      </c>
      <c r="G423" s="13"/>
      <c r="H423" s="14"/>
      <c r="I423" s="16"/>
      <c r="J423" s="16"/>
      <c r="K423" s="151"/>
      <c r="L423" s="151"/>
    </row>
    <row r="424" spans="1:12" s="1" customFormat="1" x14ac:dyDescent="0.25">
      <c r="A424" s="171" t="s">
        <v>200</v>
      </c>
      <c r="B424" s="309" t="s">
        <v>178</v>
      </c>
      <c r="C424" s="310">
        <v>14.5</v>
      </c>
      <c r="D424" s="311">
        <v>0.32200000000000001</v>
      </c>
      <c r="E424" s="312">
        <v>0.14899999999999999</v>
      </c>
      <c r="F424" s="175" t="str">
        <f t="shared" si="7"/>
        <v>ВВГнг(А)-FRLS-0,664х1,5</v>
      </c>
      <c r="G424" s="13"/>
      <c r="H424" s="14"/>
      <c r="I424" s="16"/>
      <c r="J424" s="16"/>
      <c r="K424" s="151"/>
      <c r="L424" s="151"/>
    </row>
    <row r="425" spans="1:12" s="1" customFormat="1" x14ac:dyDescent="0.25">
      <c r="A425" s="171" t="s">
        <v>200</v>
      </c>
      <c r="B425" s="309" t="s">
        <v>179</v>
      </c>
      <c r="C425" s="310">
        <v>15.4</v>
      </c>
      <c r="D425" s="311">
        <v>0.38500000000000001</v>
      </c>
      <c r="E425" s="312">
        <v>0.16500000000000001</v>
      </c>
      <c r="F425" s="175" t="str">
        <f t="shared" si="7"/>
        <v>ВВГнг(А)-FRLS-0,664х2,5</v>
      </c>
      <c r="G425" s="13"/>
      <c r="H425" s="14"/>
      <c r="I425" s="16"/>
      <c r="J425" s="16"/>
      <c r="K425" s="151"/>
      <c r="L425" s="151"/>
    </row>
    <row r="426" spans="1:12" s="1" customFormat="1" x14ac:dyDescent="0.25">
      <c r="A426" s="171" t="s">
        <v>200</v>
      </c>
      <c r="B426" s="309" t="s">
        <v>160</v>
      </c>
      <c r="C426" s="310">
        <v>17.2</v>
      </c>
      <c r="D426" s="311">
        <v>0.505</v>
      </c>
      <c r="E426" s="312">
        <v>0.21</v>
      </c>
      <c r="F426" s="175" t="str">
        <f t="shared" si="7"/>
        <v>ВВГнг(А)-FRLS-0,664х4</v>
      </c>
      <c r="G426" s="13"/>
      <c r="H426" s="14"/>
      <c r="I426" s="16"/>
      <c r="J426" s="16"/>
      <c r="K426" s="151"/>
      <c r="L426" s="151"/>
    </row>
    <row r="427" spans="1:12" s="1" customFormat="1" x14ac:dyDescent="0.25">
      <c r="A427" s="171" t="s">
        <v>200</v>
      </c>
      <c r="B427" s="309" t="s">
        <v>161</v>
      </c>
      <c r="C427" s="310">
        <v>18.399999999999999</v>
      </c>
      <c r="D427" s="311">
        <v>0.61899999999999999</v>
      </c>
      <c r="E427" s="312">
        <v>0.245</v>
      </c>
      <c r="F427" s="175" t="str">
        <f t="shared" si="7"/>
        <v>ВВГнг(А)-FRLS-0,664х6</v>
      </c>
      <c r="G427" s="13"/>
      <c r="H427" s="14"/>
      <c r="I427" s="16"/>
      <c r="J427" s="16"/>
      <c r="K427" s="151"/>
      <c r="L427" s="151"/>
    </row>
    <row r="428" spans="1:12" s="1" customFormat="1" x14ac:dyDescent="0.25">
      <c r="A428" s="171" t="s">
        <v>200</v>
      </c>
      <c r="B428" s="309" t="s">
        <v>162</v>
      </c>
      <c r="C428" s="310">
        <v>21.3</v>
      </c>
      <c r="D428" s="311">
        <v>0.88300000000000001</v>
      </c>
      <c r="E428" s="312">
        <v>0.28399999999999997</v>
      </c>
      <c r="F428" s="175" t="str">
        <f t="shared" si="7"/>
        <v>ВВГнг(А)-FRLS-0,664х10</v>
      </c>
      <c r="G428" s="13"/>
      <c r="H428" s="14"/>
      <c r="I428" s="16"/>
      <c r="J428" s="16"/>
      <c r="K428" s="151"/>
      <c r="L428" s="151"/>
    </row>
    <row r="429" spans="1:12" s="1" customFormat="1" x14ac:dyDescent="0.25">
      <c r="A429" s="171" t="s">
        <v>200</v>
      </c>
      <c r="B429" s="309" t="s">
        <v>163</v>
      </c>
      <c r="C429" s="310">
        <v>23.9</v>
      </c>
      <c r="D429" s="311">
        <v>1.2010000000000001</v>
      </c>
      <c r="E429" s="312">
        <v>0.38</v>
      </c>
      <c r="F429" s="175" t="str">
        <f t="shared" si="7"/>
        <v>ВВГнг(А)-FRLS-0,664х16</v>
      </c>
      <c r="G429" s="13"/>
      <c r="H429" s="14"/>
      <c r="I429" s="16"/>
      <c r="J429" s="16"/>
      <c r="K429" s="151"/>
      <c r="L429" s="151"/>
    </row>
    <row r="430" spans="1:12" s="1" customFormat="1" x14ac:dyDescent="0.25">
      <c r="A430" s="171" t="s">
        <v>200</v>
      </c>
      <c r="B430" s="309" t="s">
        <v>164</v>
      </c>
      <c r="C430" s="310">
        <v>27.6</v>
      </c>
      <c r="D430" s="311">
        <v>1.7090000000000001</v>
      </c>
      <c r="E430" s="312">
        <v>0.46200000000000002</v>
      </c>
      <c r="F430" s="175" t="str">
        <f t="shared" si="7"/>
        <v>ВВГнг(А)-FRLS-0,664х25</v>
      </c>
      <c r="G430" s="13"/>
      <c r="H430" s="14"/>
      <c r="I430" s="16"/>
      <c r="J430" s="16"/>
      <c r="K430" s="151"/>
      <c r="L430" s="151"/>
    </row>
    <row r="431" spans="1:12" x14ac:dyDescent="0.25">
      <c r="A431" s="171" t="s">
        <v>200</v>
      </c>
      <c r="B431" s="309" t="s">
        <v>165</v>
      </c>
      <c r="C431" s="310">
        <v>30</v>
      </c>
      <c r="D431" s="311">
        <v>2.1579999999999999</v>
      </c>
      <c r="E431" s="312">
        <v>0.52400000000000002</v>
      </c>
      <c r="F431" s="175" t="str">
        <f t="shared" si="7"/>
        <v>ВВГнг(А)-FRLS-0,664х35</v>
      </c>
      <c r="G431" s="149"/>
      <c r="H431" s="14"/>
      <c r="I431" s="16"/>
      <c r="J431" s="5"/>
      <c r="K431" s="7"/>
      <c r="L431" s="7"/>
    </row>
    <row r="432" spans="1:12" s="1" customFormat="1" x14ac:dyDescent="0.25">
      <c r="A432" s="171" t="s">
        <v>200</v>
      </c>
      <c r="B432" s="309" t="s">
        <v>166</v>
      </c>
      <c r="C432" s="310">
        <v>33.5</v>
      </c>
      <c r="D432" s="311">
        <v>2.7879999999999998</v>
      </c>
      <c r="E432" s="312">
        <v>0.57099999999999995</v>
      </c>
      <c r="F432" s="175" t="str">
        <f t="shared" si="7"/>
        <v>ВВГнг(А)-FRLS-0,664х50</v>
      </c>
      <c r="G432" s="13"/>
      <c r="H432" s="14"/>
      <c r="I432" s="16"/>
      <c r="J432" s="16"/>
      <c r="K432" s="151"/>
      <c r="L432" s="151"/>
    </row>
    <row r="433" spans="1:12" s="1" customFormat="1" x14ac:dyDescent="0.25">
      <c r="A433" s="171" t="s">
        <v>200</v>
      </c>
      <c r="B433" s="313" t="s">
        <v>182</v>
      </c>
      <c r="C433" s="314">
        <v>15.8</v>
      </c>
      <c r="D433" s="315">
        <v>0.38400000000000001</v>
      </c>
      <c r="E433" s="316">
        <v>0.16900000000000001</v>
      </c>
      <c r="F433" s="175" t="str">
        <f t="shared" si="7"/>
        <v>ВВГнг(А)-FRLS-0,665х1,5</v>
      </c>
      <c r="G433" s="13"/>
      <c r="H433" s="14"/>
      <c r="I433" s="16"/>
      <c r="J433" s="16"/>
      <c r="K433" s="151"/>
      <c r="L433" s="151"/>
    </row>
    <row r="434" spans="1:12" s="1" customFormat="1" x14ac:dyDescent="0.25">
      <c r="A434" s="171" t="s">
        <v>200</v>
      </c>
      <c r="B434" s="317" t="s">
        <v>183</v>
      </c>
      <c r="C434" s="318">
        <v>16.8</v>
      </c>
      <c r="D434" s="319">
        <v>0.46200000000000002</v>
      </c>
      <c r="E434" s="319">
        <v>0.186</v>
      </c>
      <c r="F434" s="175" t="str">
        <f t="shared" si="7"/>
        <v>ВВГнг(А)-FRLS-0,665х2,5</v>
      </c>
      <c r="G434" s="13"/>
      <c r="H434" s="14"/>
      <c r="I434" s="5"/>
      <c r="J434" s="16"/>
      <c r="K434" s="151"/>
      <c r="L434" s="151"/>
    </row>
    <row r="435" spans="1:12" s="1" customFormat="1" x14ac:dyDescent="0.25">
      <c r="A435" s="171" t="s">
        <v>200</v>
      </c>
      <c r="B435" s="320" t="s">
        <v>167</v>
      </c>
      <c r="C435" s="321">
        <v>18.600000000000001</v>
      </c>
      <c r="D435" s="322">
        <v>0.59899999999999998</v>
      </c>
      <c r="E435" s="323">
        <v>0.25600000000000001</v>
      </c>
      <c r="F435" s="175" t="str">
        <f t="shared" si="7"/>
        <v>ВВГнг(А)-FRLS-0,665х4</v>
      </c>
      <c r="G435" s="13"/>
      <c r="H435" s="14"/>
      <c r="I435" s="16"/>
      <c r="J435" s="16"/>
      <c r="K435" s="151"/>
      <c r="L435" s="151"/>
    </row>
    <row r="436" spans="1:12" s="1" customFormat="1" x14ac:dyDescent="0.25">
      <c r="A436" s="171" t="s">
        <v>200</v>
      </c>
      <c r="B436" s="309" t="s">
        <v>168</v>
      </c>
      <c r="C436" s="310">
        <v>20</v>
      </c>
      <c r="D436" s="311">
        <v>0.73399999999999999</v>
      </c>
      <c r="E436" s="312">
        <v>0.28199999999999997</v>
      </c>
      <c r="F436" s="175" t="str">
        <f t="shared" si="7"/>
        <v>ВВГнг(А)-FRLS-0,665х6</v>
      </c>
      <c r="G436" s="13"/>
      <c r="H436" s="14"/>
      <c r="I436" s="16"/>
      <c r="J436" s="16"/>
      <c r="K436" s="151"/>
      <c r="L436" s="151"/>
    </row>
    <row r="437" spans="1:12" s="1" customFormat="1" x14ac:dyDescent="0.25">
      <c r="A437" s="171" t="s">
        <v>200</v>
      </c>
      <c r="B437" s="309" t="s">
        <v>169</v>
      </c>
      <c r="C437" s="310">
        <v>23.6</v>
      </c>
      <c r="D437" s="311">
        <v>1.085</v>
      </c>
      <c r="E437" s="312">
        <v>0.33</v>
      </c>
      <c r="F437" s="175" t="str">
        <f t="shared" si="7"/>
        <v>ВВГнг(А)-FRLS-0,665х10</v>
      </c>
      <c r="G437" s="13"/>
      <c r="H437" s="14"/>
      <c r="I437" s="16"/>
      <c r="J437" s="16"/>
      <c r="K437" s="151"/>
      <c r="L437" s="151"/>
    </row>
    <row r="438" spans="1:12" s="1" customFormat="1" x14ac:dyDescent="0.25">
      <c r="A438" s="171" t="s">
        <v>200</v>
      </c>
      <c r="B438" s="309" t="s">
        <v>170</v>
      </c>
      <c r="C438" s="310">
        <v>26</v>
      </c>
      <c r="D438" s="311">
        <v>1.444</v>
      </c>
      <c r="E438" s="312">
        <v>0.442</v>
      </c>
      <c r="F438" s="175" t="str">
        <f t="shared" si="7"/>
        <v>ВВГнг(А)-FRLS-0,665х16</v>
      </c>
      <c r="G438" s="13"/>
      <c r="H438" s="14"/>
      <c r="I438" s="16"/>
      <c r="J438" s="16"/>
      <c r="K438" s="151"/>
      <c r="L438" s="151"/>
    </row>
    <row r="439" spans="1:12" s="1" customFormat="1" x14ac:dyDescent="0.25">
      <c r="A439" s="171" t="s">
        <v>200</v>
      </c>
      <c r="B439" s="309" t="s">
        <v>171</v>
      </c>
      <c r="C439" s="310">
        <v>30.2</v>
      </c>
      <c r="D439" s="311">
        <v>2.0680000000000001</v>
      </c>
      <c r="E439" s="312">
        <v>0.52800000000000002</v>
      </c>
      <c r="F439" s="175" t="str">
        <f t="shared" si="7"/>
        <v>ВВГнг(А)-FRLS-0,665х25</v>
      </c>
      <c r="G439" s="13"/>
      <c r="H439" s="14"/>
      <c r="I439" s="16"/>
      <c r="J439" s="16"/>
      <c r="K439" s="151"/>
      <c r="L439" s="151"/>
    </row>
    <row r="440" spans="1:12" s="1" customFormat="1" x14ac:dyDescent="0.25">
      <c r="A440" s="171" t="s">
        <v>200</v>
      </c>
      <c r="B440" s="309" t="s">
        <v>172</v>
      </c>
      <c r="C440" s="310">
        <v>32.799999999999997</v>
      </c>
      <c r="D440" s="311">
        <v>2.6190000000000002</v>
      </c>
      <c r="E440" s="312">
        <v>0.60099999999999998</v>
      </c>
      <c r="F440" s="175" t="str">
        <f t="shared" si="7"/>
        <v>ВВГнг(А)-FRLS-0,665х35</v>
      </c>
      <c r="G440" s="13"/>
      <c r="H440" s="14"/>
      <c r="I440" s="16"/>
      <c r="J440" s="16"/>
      <c r="K440" s="151"/>
      <c r="L440" s="151"/>
    </row>
    <row r="441" spans="1:12" s="1" customFormat="1" ht="15.75" thickBot="1" x14ac:dyDescent="0.3">
      <c r="A441" s="177" t="s">
        <v>200</v>
      </c>
      <c r="B441" s="324" t="s">
        <v>173</v>
      </c>
      <c r="C441" s="325">
        <v>37.200000000000003</v>
      </c>
      <c r="D441" s="326">
        <v>3.4359999999999999</v>
      </c>
      <c r="E441" s="327">
        <v>0.71899999999999997</v>
      </c>
      <c r="F441" s="181" t="str">
        <f t="shared" si="7"/>
        <v>ВВГнг(А)-FRLS-0,665х50</v>
      </c>
      <c r="G441" s="13"/>
      <c r="H441" s="14"/>
      <c r="I441" s="16"/>
      <c r="J441" s="16"/>
      <c r="K441" s="151"/>
      <c r="L441" s="151"/>
    </row>
    <row r="442" spans="1:12" s="1" customFormat="1" x14ac:dyDescent="0.25">
      <c r="A442" s="166" t="s">
        <v>201</v>
      </c>
      <c r="B442" s="305" t="s">
        <v>176</v>
      </c>
      <c r="C442" s="306" t="s">
        <v>590</v>
      </c>
      <c r="D442" s="307">
        <v>0.19700000000000001</v>
      </c>
      <c r="E442" s="308">
        <v>0.126</v>
      </c>
      <c r="F442" s="170" t="str">
        <f t="shared" si="7"/>
        <v>ВВГнг(А)-FRLS-12х1,5</v>
      </c>
      <c r="G442" s="13"/>
      <c r="H442" s="14"/>
      <c r="I442" s="16"/>
      <c r="J442" s="16"/>
      <c r="K442" s="151"/>
      <c r="L442" s="151"/>
    </row>
    <row r="443" spans="1:12" s="1" customFormat="1" x14ac:dyDescent="0.25">
      <c r="A443" s="171" t="s">
        <v>201</v>
      </c>
      <c r="B443" s="309" t="s">
        <v>177</v>
      </c>
      <c r="C443" s="310" t="s">
        <v>618</v>
      </c>
      <c r="D443" s="311">
        <v>0.246</v>
      </c>
      <c r="E443" s="312">
        <v>0.14000000000000001</v>
      </c>
      <c r="F443" s="175" t="str">
        <f t="shared" si="7"/>
        <v>ВВГнг(А)-FRLS-12х2,5</v>
      </c>
      <c r="G443" s="13"/>
      <c r="H443" s="14"/>
      <c r="I443" s="16"/>
      <c r="J443" s="16"/>
      <c r="K443" s="151"/>
      <c r="L443" s="151"/>
    </row>
    <row r="444" spans="1:12" s="1" customFormat="1" x14ac:dyDescent="0.25">
      <c r="A444" s="171" t="s">
        <v>201</v>
      </c>
      <c r="B444" s="309" t="s">
        <v>140</v>
      </c>
      <c r="C444" s="310" t="s">
        <v>621</v>
      </c>
      <c r="D444" s="311">
        <v>0.32</v>
      </c>
      <c r="E444" s="312">
        <v>0.17599999999999999</v>
      </c>
      <c r="F444" s="175" t="str">
        <f t="shared" si="7"/>
        <v>ВВГнг(А)-FRLS-12х4</v>
      </c>
      <c r="G444" s="13"/>
      <c r="H444" s="14"/>
      <c r="I444" s="16"/>
      <c r="J444" s="16"/>
      <c r="K444" s="151"/>
      <c r="L444" s="151"/>
    </row>
    <row r="445" spans="1:12" s="1" customFormat="1" x14ac:dyDescent="0.25">
      <c r="A445" s="171" t="s">
        <v>201</v>
      </c>
      <c r="B445" s="309" t="s">
        <v>141</v>
      </c>
      <c r="C445" s="310" t="s">
        <v>622</v>
      </c>
      <c r="D445" s="311">
        <v>0.39800000000000002</v>
      </c>
      <c r="E445" s="312">
        <v>0.19600000000000001</v>
      </c>
      <c r="F445" s="175" t="str">
        <f t="shared" si="7"/>
        <v>ВВГнг(А)-FRLS-12х6</v>
      </c>
      <c r="G445" s="13"/>
      <c r="H445" s="14"/>
      <c r="I445" s="16"/>
      <c r="J445" s="16"/>
      <c r="K445" s="151"/>
      <c r="L445" s="151"/>
    </row>
    <row r="446" spans="1:12" s="1" customFormat="1" x14ac:dyDescent="0.25">
      <c r="A446" s="171" t="s">
        <v>201</v>
      </c>
      <c r="B446" s="309" t="s">
        <v>142</v>
      </c>
      <c r="C446" s="310" t="s">
        <v>623</v>
      </c>
      <c r="D446" s="311">
        <v>0.52100000000000002</v>
      </c>
      <c r="E446" s="312">
        <v>0.23100000000000001</v>
      </c>
      <c r="F446" s="175" t="str">
        <f t="shared" si="7"/>
        <v>ВВГнг(А)-FRLS-12х10</v>
      </c>
      <c r="G446" s="13"/>
      <c r="H446" s="14"/>
      <c r="I446" s="16"/>
      <c r="J446" s="16"/>
      <c r="K446" s="151"/>
      <c r="L446" s="151"/>
    </row>
    <row r="447" spans="1:12" s="1" customFormat="1" x14ac:dyDescent="0.25">
      <c r="A447" s="171" t="s">
        <v>201</v>
      </c>
      <c r="B447" s="309" t="s">
        <v>143</v>
      </c>
      <c r="C447" s="310" t="s">
        <v>624</v>
      </c>
      <c r="D447" s="311">
        <v>0.70199999999999996</v>
      </c>
      <c r="E447" s="312">
        <v>0.316</v>
      </c>
      <c r="F447" s="175" t="str">
        <f t="shared" si="7"/>
        <v>ВВГнг(А)-FRLS-12х16</v>
      </c>
      <c r="G447" s="13"/>
      <c r="H447" s="14"/>
      <c r="I447" s="16"/>
      <c r="J447" s="16"/>
      <c r="K447" s="151"/>
      <c r="L447" s="151"/>
    </row>
    <row r="448" spans="1:12" s="1" customFormat="1" x14ac:dyDescent="0.25">
      <c r="A448" s="171" t="s">
        <v>201</v>
      </c>
      <c r="B448" s="309" t="s">
        <v>144</v>
      </c>
      <c r="C448" s="310" t="s">
        <v>625</v>
      </c>
      <c r="D448" s="311">
        <v>0.98099999999999998</v>
      </c>
      <c r="E448" s="312">
        <v>0.4</v>
      </c>
      <c r="F448" s="175" t="str">
        <f t="shared" si="7"/>
        <v>ВВГнг(А)-FRLS-12х25</v>
      </c>
      <c r="G448" s="13"/>
      <c r="H448" s="14"/>
      <c r="I448" s="16"/>
      <c r="J448" s="16"/>
      <c r="K448" s="151"/>
      <c r="L448" s="151"/>
    </row>
    <row r="449" spans="1:12" s="1" customFormat="1" x14ac:dyDescent="0.25">
      <c r="A449" s="171" t="s">
        <v>201</v>
      </c>
      <c r="B449" s="309" t="s">
        <v>145</v>
      </c>
      <c r="C449" s="310" t="s">
        <v>626</v>
      </c>
      <c r="D449" s="311">
        <v>1.252</v>
      </c>
      <c r="E449" s="312">
        <v>0.45800000000000002</v>
      </c>
      <c r="F449" s="175" t="str">
        <f t="shared" si="7"/>
        <v>ВВГнг(А)-FRLS-12х35</v>
      </c>
      <c r="G449" s="13"/>
      <c r="H449" s="14"/>
      <c r="I449" s="16"/>
      <c r="J449" s="16"/>
      <c r="K449" s="151"/>
      <c r="L449" s="151"/>
    </row>
    <row r="450" spans="1:12" s="1" customFormat="1" x14ac:dyDescent="0.25">
      <c r="A450" s="171" t="s">
        <v>201</v>
      </c>
      <c r="B450" s="309" t="s">
        <v>146</v>
      </c>
      <c r="C450" s="310" t="s">
        <v>574</v>
      </c>
      <c r="D450" s="311">
        <v>1.268</v>
      </c>
      <c r="E450" s="312">
        <v>0.56399999999999995</v>
      </c>
      <c r="F450" s="175" t="str">
        <f t="shared" ref="F450:F513" si="8">A450&amp;B450</f>
        <v>ВВГнг(А)-FRLS-12х50</v>
      </c>
      <c r="G450" s="13"/>
      <c r="H450" s="14"/>
      <c r="I450" s="16"/>
      <c r="J450" s="16"/>
      <c r="K450" s="151"/>
      <c r="L450" s="151"/>
    </row>
    <row r="451" spans="1:12" s="1" customFormat="1" x14ac:dyDescent="0.25">
      <c r="A451" s="171" t="s">
        <v>201</v>
      </c>
      <c r="B451" s="309" t="s">
        <v>180</v>
      </c>
      <c r="C451" s="310" t="s">
        <v>627</v>
      </c>
      <c r="D451" s="311">
        <v>0.20899999999999999</v>
      </c>
      <c r="E451" s="312">
        <v>0.13300000000000001</v>
      </c>
      <c r="F451" s="175" t="str">
        <f t="shared" si="8"/>
        <v>ВВГнг(А)-FRLS-13х1,5</v>
      </c>
      <c r="G451" s="13"/>
      <c r="H451" s="14"/>
      <c r="I451" s="16"/>
      <c r="J451" s="16"/>
      <c r="K451" s="151"/>
      <c r="L451" s="151"/>
    </row>
    <row r="452" spans="1:12" s="1" customFormat="1" x14ac:dyDescent="0.25">
      <c r="A452" s="171" t="s">
        <v>201</v>
      </c>
      <c r="B452" s="309" t="s">
        <v>181</v>
      </c>
      <c r="C452" s="310" t="s">
        <v>628</v>
      </c>
      <c r="D452" s="311">
        <v>0.25600000000000001</v>
      </c>
      <c r="E452" s="312">
        <v>0.14699999999999999</v>
      </c>
      <c r="F452" s="175" t="str">
        <f t="shared" si="8"/>
        <v>ВВГнг(А)-FRLS-13х2,5</v>
      </c>
      <c r="G452" s="13"/>
      <c r="H452" s="14"/>
      <c r="I452" s="16"/>
      <c r="J452" s="16"/>
      <c r="K452" s="151"/>
      <c r="L452" s="151"/>
    </row>
    <row r="453" spans="1:12" s="1" customFormat="1" x14ac:dyDescent="0.25">
      <c r="A453" s="171" t="s">
        <v>201</v>
      </c>
      <c r="B453" s="309" t="s">
        <v>147</v>
      </c>
      <c r="C453" s="310" t="s">
        <v>629</v>
      </c>
      <c r="D453" s="311">
        <v>0.34100000000000003</v>
      </c>
      <c r="E453" s="312">
        <v>0.186</v>
      </c>
      <c r="F453" s="175" t="str">
        <f t="shared" si="8"/>
        <v>ВВГнг(А)-FRLS-13х4</v>
      </c>
      <c r="G453" s="13"/>
      <c r="H453" s="14"/>
      <c r="I453" s="16"/>
      <c r="J453" s="16"/>
      <c r="K453" s="151"/>
      <c r="L453" s="151"/>
    </row>
    <row r="454" spans="1:12" s="1" customFormat="1" x14ac:dyDescent="0.25">
      <c r="A454" s="171" t="s">
        <v>201</v>
      </c>
      <c r="B454" s="309" t="s">
        <v>148</v>
      </c>
      <c r="C454" s="310" t="s">
        <v>630</v>
      </c>
      <c r="D454" s="311">
        <v>0.41599999999999998</v>
      </c>
      <c r="E454" s="312">
        <v>0.20599999999999999</v>
      </c>
      <c r="F454" s="175" t="str">
        <f t="shared" si="8"/>
        <v>ВВГнг(А)-FRLS-13х6</v>
      </c>
      <c r="G454" s="13"/>
      <c r="H454" s="14"/>
      <c r="I454" s="16"/>
      <c r="J454" s="16"/>
      <c r="K454" s="151"/>
      <c r="L454" s="151"/>
    </row>
    <row r="455" spans="1:12" s="1" customFormat="1" x14ac:dyDescent="0.25">
      <c r="A455" s="171" t="s">
        <v>201</v>
      </c>
      <c r="B455" s="309" t="s">
        <v>149</v>
      </c>
      <c r="C455" s="310" t="s">
        <v>631</v>
      </c>
      <c r="D455" s="311">
        <v>0.60399999999999998</v>
      </c>
      <c r="E455" s="312">
        <v>0.254</v>
      </c>
      <c r="F455" s="175" t="str">
        <f t="shared" si="8"/>
        <v>ВВГнг(А)-FRLS-13х10</v>
      </c>
      <c r="G455" s="13"/>
      <c r="H455" s="14"/>
      <c r="I455" s="16"/>
      <c r="J455" s="16"/>
      <c r="K455" s="151"/>
      <c r="L455" s="151"/>
    </row>
    <row r="456" spans="1:12" s="1" customFormat="1" x14ac:dyDescent="0.25">
      <c r="A456" s="171" t="s">
        <v>201</v>
      </c>
      <c r="B456" s="309" t="s">
        <v>150</v>
      </c>
      <c r="C456" s="310" t="s">
        <v>632</v>
      </c>
      <c r="D456" s="311">
        <v>0.83399999999999996</v>
      </c>
      <c r="E456" s="312">
        <v>0.32500000000000001</v>
      </c>
      <c r="F456" s="175" t="str">
        <f t="shared" si="8"/>
        <v>ВВГнг(А)-FRLS-13х16</v>
      </c>
      <c r="G456" s="13"/>
      <c r="H456" s="14"/>
      <c r="I456" s="16"/>
      <c r="J456" s="16"/>
      <c r="K456" s="151"/>
      <c r="L456" s="151"/>
    </row>
    <row r="457" spans="1:12" s="1" customFormat="1" x14ac:dyDescent="0.25">
      <c r="A457" s="171" t="s">
        <v>201</v>
      </c>
      <c r="B457" s="309" t="s">
        <v>151</v>
      </c>
      <c r="C457" s="310" t="s">
        <v>633</v>
      </c>
      <c r="D457" s="311">
        <v>1.2030000000000001</v>
      </c>
      <c r="E457" s="312">
        <v>0.41299999999999998</v>
      </c>
      <c r="F457" s="175" t="str">
        <f t="shared" si="8"/>
        <v>ВВГнг(А)-FRLS-13х25</v>
      </c>
      <c r="G457" s="13"/>
      <c r="H457" s="14"/>
      <c r="I457" s="16"/>
      <c r="J457" s="16"/>
      <c r="K457" s="151"/>
      <c r="L457" s="151"/>
    </row>
    <row r="458" spans="1:12" s="1" customFormat="1" x14ac:dyDescent="0.25">
      <c r="A458" s="171" t="s">
        <v>201</v>
      </c>
      <c r="B458" s="309" t="s">
        <v>152</v>
      </c>
      <c r="C458" s="310" t="s">
        <v>583</v>
      </c>
      <c r="D458" s="311">
        <v>1.569</v>
      </c>
      <c r="E458" s="312">
        <v>0.46899999999999997</v>
      </c>
      <c r="F458" s="175" t="str">
        <f t="shared" si="8"/>
        <v>ВВГнг(А)-FRLS-13х35</v>
      </c>
      <c r="G458" s="13"/>
      <c r="H458" s="14"/>
      <c r="I458" s="16"/>
      <c r="J458" s="16"/>
      <c r="K458" s="151"/>
      <c r="L458" s="151"/>
    </row>
    <row r="459" spans="1:12" s="1" customFormat="1" x14ac:dyDescent="0.25">
      <c r="A459" s="171" t="s">
        <v>201</v>
      </c>
      <c r="B459" s="309" t="s">
        <v>153</v>
      </c>
      <c r="C459" s="310" t="s">
        <v>585</v>
      </c>
      <c r="D459" s="311">
        <v>1.9019999999999999</v>
      </c>
      <c r="E459" s="312">
        <v>0.502</v>
      </c>
      <c r="F459" s="175" t="str">
        <f t="shared" si="8"/>
        <v>ВВГнг(А)-FRLS-13х50</v>
      </c>
      <c r="G459" s="13"/>
      <c r="H459" s="14"/>
      <c r="I459" s="16"/>
      <c r="J459" s="16"/>
      <c r="K459" s="151"/>
      <c r="L459" s="151"/>
    </row>
    <row r="460" spans="1:12" s="1" customFormat="1" x14ac:dyDescent="0.25">
      <c r="A460" s="171" t="s">
        <v>201</v>
      </c>
      <c r="B460" s="309" t="s">
        <v>154</v>
      </c>
      <c r="C460" s="310" t="s">
        <v>634</v>
      </c>
      <c r="D460" s="311">
        <v>2.4990000000000001</v>
      </c>
      <c r="E460" s="312">
        <v>0.58499999999999996</v>
      </c>
      <c r="F460" s="175" t="str">
        <f t="shared" si="8"/>
        <v>ВВГнг(А)-FRLS-13х70</v>
      </c>
      <c r="G460" s="13"/>
      <c r="H460" s="14"/>
      <c r="I460" s="16"/>
      <c r="J460" s="16"/>
      <c r="K460" s="151"/>
      <c r="L460" s="151"/>
    </row>
    <row r="461" spans="1:12" s="1" customFormat="1" x14ac:dyDescent="0.25">
      <c r="A461" s="171" t="s">
        <v>201</v>
      </c>
      <c r="B461" s="309" t="s">
        <v>155</v>
      </c>
      <c r="C461" s="310" t="s">
        <v>635</v>
      </c>
      <c r="D461" s="311">
        <v>3.298</v>
      </c>
      <c r="E461" s="312">
        <v>0.67300000000000004</v>
      </c>
      <c r="F461" s="175" t="str">
        <f t="shared" si="8"/>
        <v>ВВГнг(А)-FRLS-13х95</v>
      </c>
      <c r="G461" s="13"/>
      <c r="H461" s="14"/>
      <c r="I461" s="16"/>
      <c r="J461" s="16"/>
      <c r="K461" s="151"/>
      <c r="L461" s="151"/>
    </row>
    <row r="462" spans="1:12" s="1" customFormat="1" x14ac:dyDescent="0.25">
      <c r="A462" s="171" t="s">
        <v>201</v>
      </c>
      <c r="B462" s="309" t="s">
        <v>156</v>
      </c>
      <c r="C462" s="310" t="s">
        <v>636</v>
      </c>
      <c r="D462" s="311">
        <v>4.1070000000000002</v>
      </c>
      <c r="E462" s="312">
        <v>0.72899999999999998</v>
      </c>
      <c r="F462" s="175" t="str">
        <f t="shared" si="8"/>
        <v>ВВГнг(А)-FRLS-13х120</v>
      </c>
      <c r="G462" s="13"/>
      <c r="H462" s="14"/>
      <c r="I462" s="16"/>
      <c r="J462" s="16"/>
      <c r="K462" s="151"/>
      <c r="L462" s="151"/>
    </row>
    <row r="463" spans="1:12" s="1" customFormat="1" x14ac:dyDescent="0.25">
      <c r="A463" s="171" t="s">
        <v>201</v>
      </c>
      <c r="B463" s="309" t="s">
        <v>157</v>
      </c>
      <c r="C463" s="310" t="s">
        <v>637</v>
      </c>
      <c r="D463" s="311">
        <v>4.9729999999999999</v>
      </c>
      <c r="E463" s="312">
        <v>0.81299999999999994</v>
      </c>
      <c r="F463" s="175" t="str">
        <f t="shared" si="8"/>
        <v>ВВГнг(А)-FRLS-13х150</v>
      </c>
      <c r="G463" s="13"/>
      <c r="H463" s="14"/>
      <c r="I463" s="16"/>
      <c r="J463" s="16"/>
      <c r="K463" s="151"/>
      <c r="L463" s="151"/>
    </row>
    <row r="464" spans="1:12" s="1" customFormat="1" x14ac:dyDescent="0.25">
      <c r="A464" s="171" t="s">
        <v>201</v>
      </c>
      <c r="B464" s="309" t="s">
        <v>158</v>
      </c>
      <c r="C464" s="310" t="s">
        <v>638</v>
      </c>
      <c r="D464" s="311">
        <v>6.1079999999999997</v>
      </c>
      <c r="E464" s="312">
        <v>0.94599999999999995</v>
      </c>
      <c r="F464" s="175" t="str">
        <f t="shared" si="8"/>
        <v>ВВГнг(А)-FRLS-13х185</v>
      </c>
      <c r="G464" s="13"/>
      <c r="H464" s="14"/>
      <c r="I464" s="16"/>
      <c r="J464" s="16"/>
      <c r="K464" s="151"/>
      <c r="L464" s="151"/>
    </row>
    <row r="465" spans="1:12" s="1" customFormat="1" x14ac:dyDescent="0.25">
      <c r="A465" s="171" t="s">
        <v>201</v>
      </c>
      <c r="B465" s="309" t="s">
        <v>159</v>
      </c>
      <c r="C465" s="310" t="s">
        <v>639</v>
      </c>
      <c r="D465" s="311">
        <v>7.8650000000000002</v>
      </c>
      <c r="E465" s="312">
        <v>1.103</v>
      </c>
      <c r="F465" s="175" t="str">
        <f t="shared" si="8"/>
        <v>ВВГнг(А)-FRLS-13х240</v>
      </c>
      <c r="G465" s="13"/>
      <c r="H465" s="14"/>
      <c r="I465" s="16"/>
      <c r="J465" s="16"/>
      <c r="K465" s="151"/>
      <c r="L465" s="151"/>
    </row>
    <row r="466" spans="1:12" s="1" customFormat="1" x14ac:dyDescent="0.25">
      <c r="A466" s="171" t="s">
        <v>201</v>
      </c>
      <c r="B466" s="309" t="s">
        <v>178</v>
      </c>
      <c r="C466" s="310" t="s">
        <v>640</v>
      </c>
      <c r="D466" s="311">
        <v>0.26400000000000001</v>
      </c>
      <c r="E466" s="312">
        <v>0.14899999999999999</v>
      </c>
      <c r="F466" s="175" t="str">
        <f t="shared" si="8"/>
        <v>ВВГнг(А)-FRLS-14х1,5</v>
      </c>
      <c r="G466" s="13"/>
      <c r="H466" s="14"/>
      <c r="I466" s="16"/>
      <c r="J466" s="16"/>
      <c r="K466" s="151"/>
      <c r="L466" s="151"/>
    </row>
    <row r="467" spans="1:12" s="1" customFormat="1" x14ac:dyDescent="0.25">
      <c r="A467" s="171" t="s">
        <v>201</v>
      </c>
      <c r="B467" s="309" t="s">
        <v>179</v>
      </c>
      <c r="C467" s="310" t="s">
        <v>641</v>
      </c>
      <c r="D467" s="311">
        <v>0.32700000000000001</v>
      </c>
      <c r="E467" s="312">
        <v>0.16500000000000001</v>
      </c>
      <c r="F467" s="175" t="str">
        <f t="shared" si="8"/>
        <v>ВВГнг(А)-FRLS-14х2,5</v>
      </c>
      <c r="G467" s="13"/>
      <c r="H467" s="14"/>
      <c r="I467" s="16"/>
      <c r="J467" s="16"/>
      <c r="K467" s="151"/>
      <c r="L467" s="151"/>
    </row>
    <row r="468" spans="1:12" s="1" customFormat="1" x14ac:dyDescent="0.25">
      <c r="A468" s="171" t="s">
        <v>201</v>
      </c>
      <c r="B468" s="309" t="s">
        <v>160</v>
      </c>
      <c r="C468" s="310" t="s">
        <v>642</v>
      </c>
      <c r="D468" s="311">
        <v>0.45300000000000001</v>
      </c>
      <c r="E468" s="312">
        <v>0.21</v>
      </c>
      <c r="F468" s="175" t="str">
        <f t="shared" si="8"/>
        <v>ВВГнг(А)-FRLS-14х4</v>
      </c>
      <c r="G468" s="13"/>
      <c r="H468" s="14"/>
      <c r="I468" s="16"/>
      <c r="J468" s="16"/>
      <c r="K468" s="151"/>
      <c r="L468" s="151"/>
    </row>
    <row r="469" spans="1:12" s="1" customFormat="1" x14ac:dyDescent="0.25">
      <c r="A469" s="171" t="s">
        <v>201</v>
      </c>
      <c r="B469" s="309" t="s">
        <v>161</v>
      </c>
      <c r="C469" s="310" t="s">
        <v>643</v>
      </c>
      <c r="D469" s="311">
        <v>0.56699999999999995</v>
      </c>
      <c r="E469" s="312">
        <v>0.245</v>
      </c>
      <c r="F469" s="175" t="str">
        <f t="shared" si="8"/>
        <v>ВВГнг(А)-FRLS-14х6</v>
      </c>
      <c r="G469" s="13"/>
      <c r="H469" s="14"/>
      <c r="I469" s="16"/>
      <c r="J469" s="16"/>
      <c r="K469" s="151"/>
      <c r="L469" s="151"/>
    </row>
    <row r="470" spans="1:12" s="1" customFormat="1" x14ac:dyDescent="0.25">
      <c r="A470" s="171" t="s">
        <v>201</v>
      </c>
      <c r="B470" s="309" t="s">
        <v>162</v>
      </c>
      <c r="C470" s="310" t="s">
        <v>644</v>
      </c>
      <c r="D470" s="311">
        <v>0.79200000000000004</v>
      </c>
      <c r="E470" s="312">
        <v>0.28399999999999997</v>
      </c>
      <c r="F470" s="175" t="str">
        <f t="shared" si="8"/>
        <v>ВВГнг(А)-FRLS-14х10</v>
      </c>
      <c r="G470" s="13"/>
      <c r="H470" s="14"/>
      <c r="I470" s="16"/>
      <c r="J470" s="16"/>
      <c r="K470" s="151"/>
      <c r="L470" s="151"/>
    </row>
    <row r="471" spans="1:12" s="1" customFormat="1" x14ac:dyDescent="0.25">
      <c r="A471" s="171" t="s">
        <v>201</v>
      </c>
      <c r="B471" s="309" t="s">
        <v>163</v>
      </c>
      <c r="C471" s="310" t="s">
        <v>645</v>
      </c>
      <c r="D471" s="311">
        <v>1.103</v>
      </c>
      <c r="E471" s="312">
        <v>0.38</v>
      </c>
      <c r="F471" s="175" t="str">
        <f t="shared" si="8"/>
        <v>ВВГнг(А)-FRLS-14х16</v>
      </c>
      <c r="G471" s="13"/>
      <c r="H471" s="14"/>
      <c r="I471" s="16"/>
      <c r="J471" s="16"/>
      <c r="K471" s="151"/>
      <c r="L471" s="151"/>
    </row>
    <row r="472" spans="1:12" s="1" customFormat="1" x14ac:dyDescent="0.25">
      <c r="A472" s="171" t="s">
        <v>201</v>
      </c>
      <c r="B472" s="309" t="s">
        <v>164</v>
      </c>
      <c r="C472" s="310" t="s">
        <v>646</v>
      </c>
      <c r="D472" s="311">
        <v>1.5740000000000001</v>
      </c>
      <c r="E472" s="312">
        <v>0.46200000000000002</v>
      </c>
      <c r="F472" s="175" t="str">
        <f t="shared" si="8"/>
        <v>ВВГнг(А)-FRLS-14х25</v>
      </c>
      <c r="G472" s="13"/>
      <c r="H472" s="14"/>
      <c r="I472" s="16"/>
      <c r="J472" s="16"/>
      <c r="K472" s="151"/>
      <c r="L472" s="151"/>
    </row>
    <row r="473" spans="1:12" s="1" customFormat="1" x14ac:dyDescent="0.25">
      <c r="A473" s="171" t="s">
        <v>201</v>
      </c>
      <c r="B473" s="309" t="s">
        <v>165</v>
      </c>
      <c r="C473" s="310" t="s">
        <v>647</v>
      </c>
      <c r="D473" s="311">
        <v>2.0089999999999999</v>
      </c>
      <c r="E473" s="312">
        <v>0.52400000000000002</v>
      </c>
      <c r="F473" s="175" t="str">
        <f t="shared" si="8"/>
        <v>ВВГнг(А)-FRLS-14х35</v>
      </c>
      <c r="G473" s="13"/>
      <c r="H473" s="14"/>
      <c r="I473" s="16"/>
      <c r="J473" s="16"/>
      <c r="K473" s="151"/>
      <c r="L473" s="151"/>
    </row>
    <row r="474" spans="1:12" s="1" customFormat="1" x14ac:dyDescent="0.25">
      <c r="A474" s="171" t="s">
        <v>201</v>
      </c>
      <c r="B474" s="309" t="s">
        <v>507</v>
      </c>
      <c r="C474" s="310" t="s">
        <v>648</v>
      </c>
      <c r="D474" s="311">
        <v>3.286</v>
      </c>
      <c r="E474" s="312">
        <v>0.66600000000000004</v>
      </c>
      <c r="F474" s="175" t="str">
        <f t="shared" si="8"/>
        <v>ВВГнг(А)-FRLS-14х70</v>
      </c>
      <c r="G474" s="13"/>
      <c r="H474" s="14"/>
      <c r="I474" s="16"/>
      <c r="J474" s="16"/>
      <c r="K474" s="151"/>
      <c r="L474" s="151"/>
    </row>
    <row r="475" spans="1:12" s="1" customFormat="1" x14ac:dyDescent="0.25">
      <c r="A475" s="171" t="s">
        <v>201</v>
      </c>
      <c r="B475" s="309" t="s">
        <v>166</v>
      </c>
      <c r="C475" s="310" t="s">
        <v>595</v>
      </c>
      <c r="D475" s="311">
        <v>2.464</v>
      </c>
      <c r="E475" s="312">
        <v>0.57099999999999995</v>
      </c>
      <c r="F475" s="175" t="str">
        <f t="shared" si="8"/>
        <v>ВВГнг(А)-FRLS-14х50</v>
      </c>
      <c r="G475" s="13"/>
      <c r="H475" s="14"/>
      <c r="I475" s="16"/>
      <c r="J475" s="16"/>
      <c r="K475" s="151"/>
      <c r="L475" s="151"/>
    </row>
    <row r="476" spans="1:12" s="1" customFormat="1" x14ac:dyDescent="0.25">
      <c r="A476" s="171" t="s">
        <v>201</v>
      </c>
      <c r="B476" s="309" t="s">
        <v>508</v>
      </c>
      <c r="C476" s="310" t="s">
        <v>649</v>
      </c>
      <c r="D476" s="311">
        <v>4.306</v>
      </c>
      <c r="E476" s="312">
        <v>0.77300000000000002</v>
      </c>
      <c r="F476" s="175" t="str">
        <f t="shared" si="8"/>
        <v>ВВГнг(А)-FRLS-14х95</v>
      </c>
      <c r="G476" s="13"/>
      <c r="H476" s="14"/>
      <c r="I476" s="16"/>
      <c r="J476" s="16"/>
      <c r="K476" s="151"/>
      <c r="L476" s="151"/>
    </row>
    <row r="477" spans="1:12" s="1" customFormat="1" x14ac:dyDescent="0.25">
      <c r="A477" s="171" t="s">
        <v>201</v>
      </c>
      <c r="B477" s="309" t="s">
        <v>509</v>
      </c>
      <c r="C477" s="310" t="s">
        <v>588</v>
      </c>
      <c r="D477" s="311">
        <v>5.3789999999999996</v>
      </c>
      <c r="E477" s="312">
        <v>0.84299999999999997</v>
      </c>
      <c r="F477" s="175" t="str">
        <f t="shared" si="8"/>
        <v>ВВГнг(А)-FRLS-14х120</v>
      </c>
      <c r="G477" s="13"/>
      <c r="H477" s="14"/>
      <c r="I477" s="16"/>
      <c r="J477" s="16"/>
      <c r="K477" s="151"/>
      <c r="L477" s="151"/>
    </row>
    <row r="478" spans="1:12" s="1" customFormat="1" x14ac:dyDescent="0.25">
      <c r="A478" s="171" t="s">
        <v>201</v>
      </c>
      <c r="B478" s="309" t="s">
        <v>510</v>
      </c>
      <c r="C478" s="310" t="s">
        <v>650</v>
      </c>
      <c r="D478" s="311">
        <v>6.6040000000000001</v>
      </c>
      <c r="E478" s="312">
        <v>0.97699999999999998</v>
      </c>
      <c r="F478" s="175" t="str">
        <f t="shared" si="8"/>
        <v>ВВГнг(А)-FRLS-14х150</v>
      </c>
      <c r="G478" s="13"/>
      <c r="H478" s="14"/>
      <c r="I478" s="16"/>
      <c r="J478" s="16"/>
      <c r="K478" s="151"/>
      <c r="L478" s="151"/>
    </row>
    <row r="479" spans="1:12" s="1" customFormat="1" x14ac:dyDescent="0.25">
      <c r="A479" s="171" t="s">
        <v>201</v>
      </c>
      <c r="B479" s="309" t="s">
        <v>511</v>
      </c>
      <c r="C479" s="310" t="s">
        <v>651</v>
      </c>
      <c r="D479" s="311">
        <v>8.0530000000000008</v>
      </c>
      <c r="E479" s="312">
        <v>1.1000000000000001</v>
      </c>
      <c r="F479" s="175" t="str">
        <f t="shared" si="8"/>
        <v>ВВГнг(А)-FRLS-14х185</v>
      </c>
      <c r="G479" s="13"/>
      <c r="H479" s="14"/>
      <c r="I479" s="16"/>
      <c r="J479" s="16"/>
      <c r="K479" s="151"/>
      <c r="L479" s="151"/>
    </row>
    <row r="480" spans="1:12" s="1" customFormat="1" x14ac:dyDescent="0.25">
      <c r="A480" s="171" t="s">
        <v>201</v>
      </c>
      <c r="B480" s="309" t="s">
        <v>562</v>
      </c>
      <c r="C480" s="310" t="s">
        <v>652</v>
      </c>
      <c r="D480" s="311">
        <v>10.294</v>
      </c>
      <c r="E480" s="312">
        <v>1.3440000000000001</v>
      </c>
      <c r="F480" s="175" t="str">
        <f t="shared" si="8"/>
        <v>ВВГнг(А)-FRLS-14х240</v>
      </c>
      <c r="G480" s="13"/>
      <c r="H480" s="14"/>
      <c r="I480" s="16"/>
      <c r="J480" s="16"/>
      <c r="K480" s="151"/>
      <c r="L480" s="151"/>
    </row>
    <row r="481" spans="1:12" s="1" customFormat="1" x14ac:dyDescent="0.25">
      <c r="A481" s="171" t="s">
        <v>201</v>
      </c>
      <c r="B481" s="309" t="s">
        <v>182</v>
      </c>
      <c r="C481" s="310" t="s">
        <v>619</v>
      </c>
      <c r="D481" s="311">
        <v>0.26</v>
      </c>
      <c r="E481" s="312">
        <v>0.16900000000000001</v>
      </c>
      <c r="F481" s="175" t="str">
        <f t="shared" si="8"/>
        <v>ВВГнг(А)-FRLS-15х1,5</v>
      </c>
      <c r="G481" s="13"/>
      <c r="H481" s="14"/>
      <c r="I481" s="16"/>
      <c r="J481" s="16"/>
      <c r="K481" s="151"/>
      <c r="L481" s="151"/>
    </row>
    <row r="482" spans="1:12" s="1" customFormat="1" x14ac:dyDescent="0.25">
      <c r="A482" s="171" t="s">
        <v>201</v>
      </c>
      <c r="B482" s="309" t="s">
        <v>183</v>
      </c>
      <c r="C482" s="310" t="s">
        <v>622</v>
      </c>
      <c r="D482" s="311">
        <v>0.33800000000000002</v>
      </c>
      <c r="E482" s="312">
        <v>0.186</v>
      </c>
      <c r="F482" s="175" t="str">
        <f t="shared" si="8"/>
        <v>ВВГнг(А)-FRLS-15х2,5</v>
      </c>
      <c r="G482" s="13"/>
      <c r="H482" s="14"/>
      <c r="I482" s="16"/>
      <c r="J482" s="16"/>
      <c r="K482" s="151"/>
      <c r="L482" s="151"/>
    </row>
    <row r="483" spans="1:12" s="1" customFormat="1" x14ac:dyDescent="0.25">
      <c r="A483" s="171" t="s">
        <v>201</v>
      </c>
      <c r="B483" s="309" t="s">
        <v>167</v>
      </c>
      <c r="C483" s="310" t="s">
        <v>653</v>
      </c>
      <c r="D483" s="311">
        <v>0.47199999999999998</v>
      </c>
      <c r="E483" s="312">
        <v>0.25600000000000001</v>
      </c>
      <c r="F483" s="175" t="str">
        <f t="shared" si="8"/>
        <v>ВВГнг(А)-FRLS-15х4</v>
      </c>
      <c r="G483" s="13"/>
      <c r="H483" s="14"/>
      <c r="I483" s="16"/>
      <c r="J483" s="16"/>
      <c r="K483" s="151"/>
      <c r="L483" s="151"/>
    </row>
    <row r="484" spans="1:12" s="1" customFormat="1" x14ac:dyDescent="0.25">
      <c r="A484" s="171" t="s">
        <v>201</v>
      </c>
      <c r="B484" s="309" t="s">
        <v>168</v>
      </c>
      <c r="C484" s="310" t="s">
        <v>620</v>
      </c>
      <c r="D484" s="311">
        <v>0.58699999999999997</v>
      </c>
      <c r="E484" s="312">
        <v>0.28199999999999997</v>
      </c>
      <c r="F484" s="175" t="str">
        <f t="shared" si="8"/>
        <v>ВВГнг(А)-FRLS-15х6</v>
      </c>
      <c r="G484" s="13"/>
      <c r="H484" s="14"/>
      <c r="I484" s="16"/>
      <c r="J484" s="16"/>
      <c r="K484" s="151"/>
      <c r="L484" s="151"/>
    </row>
    <row r="485" spans="1:12" s="1" customFormat="1" x14ac:dyDescent="0.25">
      <c r="A485" s="171" t="s">
        <v>201</v>
      </c>
      <c r="B485" s="309" t="s">
        <v>169</v>
      </c>
      <c r="C485" s="310" t="s">
        <v>654</v>
      </c>
      <c r="D485" s="311">
        <v>0.89700000000000002</v>
      </c>
      <c r="E485" s="312">
        <v>0.33</v>
      </c>
      <c r="F485" s="175" t="str">
        <f t="shared" si="8"/>
        <v>ВВГнг(А)-FRLS-15х10</v>
      </c>
      <c r="G485" s="13"/>
      <c r="H485" s="14"/>
      <c r="I485" s="16"/>
      <c r="J485" s="16"/>
      <c r="K485" s="151"/>
      <c r="L485" s="151"/>
    </row>
    <row r="486" spans="1:12" s="1" customFormat="1" x14ac:dyDescent="0.25">
      <c r="A486" s="171" t="s">
        <v>201</v>
      </c>
      <c r="B486" s="309" t="s">
        <v>170</v>
      </c>
      <c r="C486" s="310" t="s">
        <v>655</v>
      </c>
      <c r="D486" s="311">
        <v>1.2070000000000001</v>
      </c>
      <c r="E486" s="312">
        <v>0.442</v>
      </c>
      <c r="F486" s="175" t="str">
        <f t="shared" si="8"/>
        <v>ВВГнг(А)-FRLS-15х16</v>
      </c>
      <c r="G486" s="13"/>
      <c r="H486" s="14"/>
      <c r="I486" s="16"/>
      <c r="J486" s="16"/>
      <c r="K486" s="151"/>
      <c r="L486" s="151"/>
    </row>
    <row r="487" spans="1:12" s="1" customFormat="1" x14ac:dyDescent="0.25">
      <c r="A487" s="171" t="s">
        <v>201</v>
      </c>
      <c r="B487" s="309" t="s">
        <v>171</v>
      </c>
      <c r="C487" s="310" t="s">
        <v>599</v>
      </c>
      <c r="D487" s="311">
        <v>1.857</v>
      </c>
      <c r="E487" s="312">
        <v>0.52800000000000002</v>
      </c>
      <c r="F487" s="175" t="str">
        <f t="shared" si="8"/>
        <v>ВВГнг(А)-FRLS-15х25</v>
      </c>
      <c r="G487" s="13"/>
      <c r="H487" s="14"/>
      <c r="I487" s="16"/>
      <c r="J487" s="16"/>
      <c r="K487" s="151"/>
      <c r="L487" s="151"/>
    </row>
    <row r="488" spans="1:12" s="1" customFormat="1" x14ac:dyDescent="0.25">
      <c r="A488" s="171" t="s">
        <v>201</v>
      </c>
      <c r="B488" s="309" t="s">
        <v>173</v>
      </c>
      <c r="C488" s="310" t="s">
        <v>656</v>
      </c>
      <c r="D488" s="311">
        <v>3.1459999999999999</v>
      </c>
      <c r="E488" s="312">
        <v>0.71899999999999997</v>
      </c>
      <c r="F488" s="175" t="str">
        <f t="shared" si="8"/>
        <v>ВВГнг(А)-FRLS-15х50</v>
      </c>
      <c r="G488" s="13"/>
      <c r="H488" s="14"/>
      <c r="I488" s="16"/>
      <c r="J488" s="16"/>
      <c r="K488" s="151"/>
      <c r="L488" s="151"/>
    </row>
    <row r="489" spans="1:12" s="1" customFormat="1" x14ac:dyDescent="0.25">
      <c r="A489" s="171" t="s">
        <v>201</v>
      </c>
      <c r="B489" s="309" t="s">
        <v>172</v>
      </c>
      <c r="C489" s="310" t="s">
        <v>586</v>
      </c>
      <c r="D489" s="311">
        <v>2.4289999999999998</v>
      </c>
      <c r="E489" s="312">
        <v>0.60099999999999998</v>
      </c>
      <c r="F489" s="175" t="str">
        <f t="shared" si="8"/>
        <v>ВВГнг(А)-FRLS-15х35</v>
      </c>
      <c r="G489" s="13"/>
      <c r="H489" s="14"/>
      <c r="I489" s="16"/>
      <c r="J489" s="16"/>
      <c r="K489" s="151"/>
      <c r="L489" s="151"/>
    </row>
    <row r="490" spans="1:12" s="1" customFormat="1" x14ac:dyDescent="0.25">
      <c r="A490" s="171" t="s">
        <v>201</v>
      </c>
      <c r="B490" s="309" t="s">
        <v>512</v>
      </c>
      <c r="C490" s="310" t="s">
        <v>657</v>
      </c>
      <c r="D490" s="311">
        <v>4.2039999999999997</v>
      </c>
      <c r="E490" s="312">
        <v>0.80700000000000005</v>
      </c>
      <c r="F490" s="175" t="str">
        <f t="shared" si="8"/>
        <v>ВВГнг(А)-FRLS-15х70</v>
      </c>
      <c r="G490" s="13"/>
      <c r="H490" s="14"/>
      <c r="I490" s="16"/>
      <c r="J490" s="16"/>
      <c r="K490" s="151"/>
      <c r="L490" s="151"/>
    </row>
    <row r="491" spans="1:12" s="1" customFormat="1" x14ac:dyDescent="0.25">
      <c r="A491" s="171" t="s">
        <v>201</v>
      </c>
      <c r="B491" s="309" t="s">
        <v>513</v>
      </c>
      <c r="C491" s="310" t="s">
        <v>596</v>
      </c>
      <c r="D491" s="311">
        <v>5.5030000000000001</v>
      </c>
      <c r="E491" s="312">
        <v>0.95699999999999996</v>
      </c>
      <c r="F491" s="175" t="str">
        <f t="shared" si="8"/>
        <v>ВВГнг(А)-FRLS-15х95</v>
      </c>
      <c r="G491" s="13"/>
      <c r="H491" s="14"/>
      <c r="I491" s="16"/>
      <c r="J491" s="16"/>
      <c r="K491" s="151"/>
      <c r="L491" s="151"/>
    </row>
    <row r="492" spans="1:12" s="1" customFormat="1" x14ac:dyDescent="0.25">
      <c r="A492" s="171" t="s">
        <v>201</v>
      </c>
      <c r="B492" s="309" t="s">
        <v>514</v>
      </c>
      <c r="C492" s="310" t="s">
        <v>589</v>
      </c>
      <c r="D492" s="311">
        <v>6.8460000000000001</v>
      </c>
      <c r="E492" s="312">
        <v>1.0409999999999999</v>
      </c>
      <c r="F492" s="175" t="str">
        <f t="shared" si="8"/>
        <v>ВВГнг(А)-FRLS-15х120</v>
      </c>
      <c r="G492" s="13"/>
      <c r="H492" s="14"/>
      <c r="I492" s="16"/>
      <c r="J492" s="16"/>
      <c r="K492" s="151"/>
      <c r="L492" s="151"/>
    </row>
    <row r="493" spans="1:12" s="1" customFormat="1" x14ac:dyDescent="0.25">
      <c r="A493" s="171" t="s">
        <v>201</v>
      </c>
      <c r="B493" s="320" t="s">
        <v>515</v>
      </c>
      <c r="C493" s="321" t="s">
        <v>603</v>
      </c>
      <c r="D493" s="322">
        <v>8.5129999999999999</v>
      </c>
      <c r="E493" s="323">
        <v>1.1739999999999999</v>
      </c>
      <c r="F493" s="175" t="str">
        <f t="shared" si="8"/>
        <v>ВВГнг(А)-FRLS-15х150</v>
      </c>
      <c r="G493" s="13"/>
      <c r="H493" s="14"/>
      <c r="I493" s="16"/>
      <c r="J493" s="16"/>
      <c r="K493" s="151"/>
      <c r="L493" s="151"/>
    </row>
    <row r="494" spans="1:12" s="1" customFormat="1" x14ac:dyDescent="0.25">
      <c r="A494" s="171" t="s">
        <v>201</v>
      </c>
      <c r="B494" s="309" t="s">
        <v>516</v>
      </c>
      <c r="C494" s="310" t="s">
        <v>658</v>
      </c>
      <c r="D494" s="311">
        <v>10.262</v>
      </c>
      <c r="E494" s="312">
        <v>1.3620000000000001</v>
      </c>
      <c r="F494" s="175" t="str">
        <f t="shared" si="8"/>
        <v>ВВГнг(А)-FRLS-15х185</v>
      </c>
      <c r="G494" s="13"/>
      <c r="H494" s="14"/>
      <c r="I494" s="16"/>
      <c r="J494" s="16"/>
      <c r="K494" s="151"/>
      <c r="L494" s="151"/>
    </row>
    <row r="495" spans="1:12" s="1" customFormat="1" ht="15.75" thickBot="1" x14ac:dyDescent="0.3">
      <c r="A495" s="177" t="s">
        <v>201</v>
      </c>
      <c r="B495" s="324" t="s">
        <v>563</v>
      </c>
      <c r="C495" s="325" t="s">
        <v>659</v>
      </c>
      <c r="D495" s="326">
        <v>13.266999999999999</v>
      </c>
      <c r="E495" s="327">
        <v>1.613</v>
      </c>
      <c r="F495" s="181" t="str">
        <f t="shared" si="8"/>
        <v>ВВГнг(А)-FRLS-15х240</v>
      </c>
      <c r="G495" s="13"/>
      <c r="H495" s="14"/>
      <c r="I495" s="16"/>
      <c r="J495" s="16"/>
      <c r="K495" s="151"/>
      <c r="L495" s="151"/>
    </row>
    <row r="496" spans="1:12" s="1" customFormat="1" x14ac:dyDescent="0.25">
      <c r="A496" s="166" t="s">
        <v>204</v>
      </c>
      <c r="B496" s="305" t="s">
        <v>176</v>
      </c>
      <c r="C496" s="306">
        <v>9.5</v>
      </c>
      <c r="D496" s="307">
        <v>0.11600000000000001</v>
      </c>
      <c r="E496" s="308">
        <v>0.13</v>
      </c>
      <c r="F496" s="170" t="str">
        <f t="shared" si="8"/>
        <v>ВВГнг(А)-FRLSLTx-0,662х1,5</v>
      </c>
      <c r="G496" s="13"/>
      <c r="H496" s="14"/>
      <c r="I496" s="16"/>
      <c r="J496" s="16"/>
      <c r="K496" s="151"/>
      <c r="L496" s="151"/>
    </row>
    <row r="497" spans="1:12" s="1" customFormat="1" x14ac:dyDescent="0.25">
      <c r="A497" s="171" t="s">
        <v>204</v>
      </c>
      <c r="B497" s="309" t="s">
        <v>177</v>
      </c>
      <c r="C497" s="310">
        <v>10.3</v>
      </c>
      <c r="D497" s="311">
        <v>0.14899999999999999</v>
      </c>
      <c r="E497" s="312">
        <v>0.14499999999999999</v>
      </c>
      <c r="F497" s="175" t="str">
        <f t="shared" si="8"/>
        <v>ВВГнг(А)-FRLSLTx-0,662х2,5</v>
      </c>
      <c r="G497" s="13"/>
      <c r="H497" s="14"/>
      <c r="I497" s="16"/>
      <c r="J497" s="16"/>
      <c r="K497" s="151"/>
      <c r="L497" s="151"/>
    </row>
    <row r="498" spans="1:12" s="1" customFormat="1" x14ac:dyDescent="0.25">
      <c r="A498" s="171" t="s">
        <v>204</v>
      </c>
      <c r="B498" s="309" t="s">
        <v>140</v>
      </c>
      <c r="C498" s="310">
        <v>11.6</v>
      </c>
      <c r="D498" s="311">
        <v>0.20300000000000001</v>
      </c>
      <c r="E498" s="312">
        <v>0.17199999999999999</v>
      </c>
      <c r="F498" s="175" t="str">
        <f t="shared" si="8"/>
        <v>ВВГнг(А)-FRLSLTx-0,662х4</v>
      </c>
      <c r="G498" s="13"/>
      <c r="H498" s="14"/>
      <c r="I498" s="16"/>
      <c r="J498" s="16"/>
      <c r="K498" s="151"/>
      <c r="L498" s="151"/>
    </row>
    <row r="499" spans="1:12" s="1" customFormat="1" x14ac:dyDescent="0.25">
      <c r="A499" s="171" t="s">
        <v>204</v>
      </c>
      <c r="B499" s="309" t="s">
        <v>141</v>
      </c>
      <c r="C499" s="310">
        <v>12.6</v>
      </c>
      <c r="D499" s="311">
        <v>0.26100000000000001</v>
      </c>
      <c r="E499" s="312">
        <v>0.193</v>
      </c>
      <c r="F499" s="175" t="str">
        <f t="shared" si="8"/>
        <v>ВВГнг(А)-FRLSLTx-0,662х6</v>
      </c>
      <c r="G499" s="13"/>
      <c r="H499" s="14"/>
      <c r="I499" s="16"/>
      <c r="J499" s="16"/>
      <c r="K499" s="151"/>
      <c r="L499" s="151"/>
    </row>
    <row r="500" spans="1:12" s="1" customFormat="1" x14ac:dyDescent="0.25">
      <c r="A500" s="171" t="s">
        <v>204</v>
      </c>
      <c r="B500" s="309" t="s">
        <v>142</v>
      </c>
      <c r="C500" s="310">
        <v>15</v>
      </c>
      <c r="D500" s="311">
        <v>0.38700000000000001</v>
      </c>
      <c r="E500" s="312">
        <v>0.252</v>
      </c>
      <c r="F500" s="175" t="str">
        <f t="shared" si="8"/>
        <v>ВВГнг(А)-FRLSLTx-0,662х10</v>
      </c>
      <c r="G500" s="13"/>
      <c r="H500" s="14"/>
      <c r="I500" s="16"/>
      <c r="J500" s="16"/>
      <c r="K500" s="151"/>
      <c r="L500" s="151"/>
    </row>
    <row r="501" spans="1:12" s="1" customFormat="1" x14ac:dyDescent="0.25">
      <c r="A501" s="171" t="s">
        <v>204</v>
      </c>
      <c r="B501" s="309" t="s">
        <v>143</v>
      </c>
      <c r="C501" s="310">
        <v>16.8</v>
      </c>
      <c r="D501" s="311">
        <v>0.53100000000000003</v>
      </c>
      <c r="E501" s="312">
        <v>0.29699999999999999</v>
      </c>
      <c r="F501" s="175" t="str">
        <f t="shared" si="8"/>
        <v>ВВГнг(А)-FRLSLTx-0,662х16</v>
      </c>
      <c r="G501" s="13"/>
      <c r="H501" s="14"/>
      <c r="I501" s="16"/>
      <c r="J501" s="16"/>
      <c r="K501" s="151"/>
      <c r="L501" s="151"/>
    </row>
    <row r="502" spans="1:12" s="1" customFormat="1" x14ac:dyDescent="0.25">
      <c r="A502" s="171" t="s">
        <v>204</v>
      </c>
      <c r="B502" s="309" t="s">
        <v>144</v>
      </c>
      <c r="C502" s="310">
        <v>21.9</v>
      </c>
      <c r="D502" s="311">
        <v>0.96399999999999997</v>
      </c>
      <c r="E502" s="312">
        <v>0.436</v>
      </c>
      <c r="F502" s="175" t="str">
        <f t="shared" si="8"/>
        <v>ВВГнг(А)-FRLSLTx-0,662х25</v>
      </c>
      <c r="G502" s="13"/>
      <c r="H502" s="14"/>
      <c r="I502" s="16"/>
      <c r="J502" s="16"/>
      <c r="K502" s="151"/>
      <c r="L502" s="151"/>
    </row>
    <row r="503" spans="1:12" s="1" customFormat="1" x14ac:dyDescent="0.25">
      <c r="A503" s="171" t="s">
        <v>204</v>
      </c>
      <c r="B503" s="309" t="s">
        <v>145</v>
      </c>
      <c r="C503" s="310">
        <v>24.2</v>
      </c>
      <c r="D503" s="311">
        <v>1.278</v>
      </c>
      <c r="E503" s="312">
        <v>0.50600000000000001</v>
      </c>
      <c r="F503" s="175" t="str">
        <f t="shared" si="8"/>
        <v>ВВГнг(А)-FRLSLTx-0,662х35</v>
      </c>
      <c r="G503" s="13"/>
      <c r="H503" s="14"/>
      <c r="I503" s="16"/>
      <c r="J503" s="16"/>
      <c r="K503" s="151"/>
      <c r="L503" s="151"/>
    </row>
    <row r="504" spans="1:12" s="1" customFormat="1" x14ac:dyDescent="0.25">
      <c r="A504" s="171" t="s">
        <v>204</v>
      </c>
      <c r="B504" s="309" t="s">
        <v>146</v>
      </c>
      <c r="C504" s="310">
        <v>27.2</v>
      </c>
      <c r="D504" s="311">
        <v>1.643</v>
      </c>
      <c r="E504" s="312">
        <v>0.28199999999999997</v>
      </c>
      <c r="F504" s="175" t="str">
        <f t="shared" si="8"/>
        <v>ВВГнг(А)-FRLSLTx-0,662х50</v>
      </c>
      <c r="G504" s="13"/>
      <c r="H504" s="14"/>
      <c r="I504" s="16"/>
      <c r="J504" s="16"/>
      <c r="K504" s="151"/>
      <c r="L504" s="151"/>
    </row>
    <row r="505" spans="1:12" s="1" customFormat="1" x14ac:dyDescent="0.25">
      <c r="A505" s="171" t="s">
        <v>204</v>
      </c>
      <c r="B505" s="309" t="s">
        <v>180</v>
      </c>
      <c r="C505" s="310">
        <v>9.9</v>
      </c>
      <c r="D505" s="311">
        <v>0.123</v>
      </c>
      <c r="E505" s="312">
        <v>0.13700000000000001</v>
      </c>
      <c r="F505" s="175" t="str">
        <f t="shared" si="8"/>
        <v>ВВГнг(А)-FRLSLTx-0,663х1,5</v>
      </c>
      <c r="G505" s="13"/>
      <c r="H505" s="14"/>
      <c r="I505" s="16"/>
      <c r="J505" s="16"/>
      <c r="K505" s="151"/>
      <c r="L505" s="151"/>
    </row>
    <row r="506" spans="1:12" s="1" customFormat="1" x14ac:dyDescent="0.25">
      <c r="A506" s="171" t="s">
        <v>204</v>
      </c>
      <c r="B506" s="309" t="s">
        <v>181</v>
      </c>
      <c r="C506" s="310">
        <v>10.7</v>
      </c>
      <c r="D506" s="311">
        <v>0.16</v>
      </c>
      <c r="E506" s="312">
        <v>0.152</v>
      </c>
      <c r="F506" s="175" t="str">
        <f t="shared" si="8"/>
        <v>ВВГнг(А)-FRLSLTx-0,663х2,5</v>
      </c>
      <c r="G506" s="13"/>
      <c r="H506" s="14"/>
      <c r="I506" s="16"/>
      <c r="J506" s="16"/>
      <c r="K506" s="151"/>
      <c r="L506" s="151"/>
    </row>
    <row r="507" spans="1:12" s="1" customFormat="1" x14ac:dyDescent="0.25">
      <c r="A507" s="171" t="s">
        <v>204</v>
      </c>
      <c r="B507" s="309" t="s">
        <v>147</v>
      </c>
      <c r="C507" s="310">
        <v>12.2</v>
      </c>
      <c r="D507" s="311">
        <v>0.22500000000000001</v>
      </c>
      <c r="E507" s="312">
        <v>0.18099999999999999</v>
      </c>
      <c r="F507" s="175" t="str">
        <f t="shared" si="8"/>
        <v>ВВГнг(А)-FRLSLTx-0,663х4</v>
      </c>
      <c r="G507" s="13"/>
      <c r="H507" s="14"/>
      <c r="I507" s="16"/>
      <c r="J507" s="16"/>
      <c r="K507" s="151"/>
      <c r="L507" s="151"/>
    </row>
    <row r="508" spans="1:12" s="1" customFormat="1" x14ac:dyDescent="0.25">
      <c r="A508" s="171" t="s">
        <v>204</v>
      </c>
      <c r="B508" s="309" t="s">
        <v>148</v>
      </c>
      <c r="C508" s="310">
        <v>13.2</v>
      </c>
      <c r="D508" s="311">
        <v>0.29299999999999998</v>
      </c>
      <c r="E508" s="312">
        <v>0.20200000000000001</v>
      </c>
      <c r="F508" s="175" t="str">
        <f t="shared" si="8"/>
        <v>ВВГнг(А)-FRLSLTx-0,663х6</v>
      </c>
      <c r="G508" s="13"/>
      <c r="H508" s="14"/>
      <c r="I508" s="16"/>
      <c r="J508" s="16"/>
      <c r="K508" s="151"/>
      <c r="L508" s="151"/>
    </row>
    <row r="509" spans="1:12" s="1" customFormat="1" x14ac:dyDescent="0.25">
      <c r="A509" s="171" t="s">
        <v>204</v>
      </c>
      <c r="B509" s="309" t="s">
        <v>149</v>
      </c>
      <c r="C509" s="310">
        <v>15.8</v>
      </c>
      <c r="D509" s="311">
        <v>0.44</v>
      </c>
      <c r="E509" s="312">
        <v>0.26400000000000001</v>
      </c>
      <c r="F509" s="175" t="str">
        <f t="shared" si="8"/>
        <v>ВВГнг(А)-FRLSLTx-0,663х10</v>
      </c>
      <c r="G509" s="13"/>
      <c r="H509" s="14"/>
      <c r="I509" s="16"/>
      <c r="J509" s="16"/>
      <c r="K509" s="151"/>
      <c r="L509" s="151"/>
    </row>
    <row r="510" spans="1:12" s="1" customFormat="1" x14ac:dyDescent="0.25">
      <c r="A510" s="171" t="s">
        <v>204</v>
      </c>
      <c r="B510" s="309" t="s">
        <v>150</v>
      </c>
      <c r="C510" s="310">
        <v>17.7</v>
      </c>
      <c r="D510" s="311">
        <v>0.623</v>
      </c>
      <c r="E510" s="312">
        <v>0.309</v>
      </c>
      <c r="F510" s="175" t="str">
        <f t="shared" si="8"/>
        <v>ВВГнг(А)-FRLSLTx-0,663х16</v>
      </c>
      <c r="G510" s="13"/>
      <c r="H510" s="14"/>
      <c r="I510" s="16"/>
      <c r="J510" s="16"/>
      <c r="K510" s="151"/>
      <c r="L510" s="151"/>
    </row>
    <row r="511" spans="1:12" s="1" customFormat="1" x14ac:dyDescent="0.25">
      <c r="A511" s="171" t="s">
        <v>204</v>
      </c>
      <c r="B511" s="309" t="s">
        <v>151</v>
      </c>
      <c r="C511" s="310">
        <v>23.1</v>
      </c>
      <c r="D511" s="311">
        <v>1.2010000000000001</v>
      </c>
      <c r="E511" s="312">
        <v>0.45100000000000001</v>
      </c>
      <c r="F511" s="175" t="str">
        <f t="shared" si="8"/>
        <v>ВВГнг(А)-FRLSLTx-0,663х25</v>
      </c>
      <c r="G511" s="13"/>
      <c r="H511" s="14"/>
      <c r="I511" s="16"/>
      <c r="J511" s="16"/>
      <c r="K511" s="151"/>
      <c r="L511" s="151"/>
    </row>
    <row r="512" spans="1:12" s="1" customFormat="1" x14ac:dyDescent="0.25">
      <c r="A512" s="171" t="s">
        <v>204</v>
      </c>
      <c r="B512" s="309" t="s">
        <v>152</v>
      </c>
      <c r="C512" s="310">
        <v>25.6</v>
      </c>
      <c r="D512" s="311">
        <v>1.5660000000000001</v>
      </c>
      <c r="E512" s="312">
        <v>0.51900000000000002</v>
      </c>
      <c r="F512" s="175" t="str">
        <f t="shared" si="8"/>
        <v>ВВГнг(А)-FRLSLTx-0,663х35</v>
      </c>
      <c r="G512" s="13"/>
      <c r="H512" s="14"/>
      <c r="I512" s="16"/>
      <c r="J512" s="16"/>
      <c r="K512" s="151"/>
      <c r="L512" s="151"/>
    </row>
    <row r="513" spans="1:12" s="1" customFormat="1" x14ac:dyDescent="0.25">
      <c r="A513" s="171" t="s">
        <v>204</v>
      </c>
      <c r="B513" s="309" t="s">
        <v>153</v>
      </c>
      <c r="C513" s="310">
        <v>28.7</v>
      </c>
      <c r="D513" s="311">
        <v>2.048</v>
      </c>
      <c r="E513" s="312">
        <v>0.39500000000000002</v>
      </c>
      <c r="F513" s="175" t="str">
        <f t="shared" si="8"/>
        <v>ВВГнг(А)-FRLSLTx-0,663х50</v>
      </c>
      <c r="G513" s="13"/>
      <c r="H513" s="14"/>
      <c r="I513" s="16"/>
      <c r="J513" s="16"/>
      <c r="K513" s="151"/>
      <c r="L513" s="151"/>
    </row>
    <row r="514" spans="1:12" s="1" customFormat="1" x14ac:dyDescent="0.25">
      <c r="A514" s="171" t="s">
        <v>204</v>
      </c>
      <c r="B514" s="309" t="s">
        <v>178</v>
      </c>
      <c r="C514" s="310">
        <v>10.6</v>
      </c>
      <c r="D514" s="311">
        <v>0.159</v>
      </c>
      <c r="E514" s="312">
        <v>0.152</v>
      </c>
      <c r="F514" s="175" t="str">
        <f t="shared" ref="F514:F577" si="9">A514&amp;B514</f>
        <v>ВВГнг(А)-FRLSLTx-0,664х1,5</v>
      </c>
      <c r="G514" s="13"/>
      <c r="H514" s="14"/>
      <c r="I514" s="16"/>
      <c r="J514" s="16"/>
      <c r="K514" s="151"/>
      <c r="L514" s="151"/>
    </row>
    <row r="515" spans="1:12" s="1" customFormat="1" x14ac:dyDescent="0.25">
      <c r="A515" s="171" t="s">
        <v>204</v>
      </c>
      <c r="B515" s="309" t="s">
        <v>179</v>
      </c>
      <c r="C515" s="310">
        <v>11.5</v>
      </c>
      <c r="D515" s="311">
        <v>0.21299999999999999</v>
      </c>
      <c r="E515" s="312">
        <v>0.16900000000000001</v>
      </c>
      <c r="F515" s="175" t="str">
        <f t="shared" si="9"/>
        <v>ВВГнг(А)-FRLSLTx-0,664х2,5</v>
      </c>
      <c r="G515" s="13"/>
      <c r="H515" s="14"/>
      <c r="I515" s="16"/>
      <c r="J515" s="16"/>
      <c r="K515" s="151"/>
      <c r="L515" s="151"/>
    </row>
    <row r="516" spans="1:12" s="1" customFormat="1" x14ac:dyDescent="0.25">
      <c r="A516" s="171" t="s">
        <v>204</v>
      </c>
      <c r="B516" s="309" t="s">
        <v>160</v>
      </c>
      <c r="C516" s="310">
        <v>13.1</v>
      </c>
      <c r="D516" s="311">
        <v>0.29699999999999999</v>
      </c>
      <c r="E516" s="312">
        <v>0.20200000000000001</v>
      </c>
      <c r="F516" s="175" t="str">
        <f t="shared" si="9"/>
        <v>ВВГнг(А)-FRLSLTx-0,664х4</v>
      </c>
      <c r="G516" s="13"/>
      <c r="H516" s="14"/>
      <c r="I516" s="16"/>
      <c r="J516" s="16"/>
      <c r="K516" s="151"/>
      <c r="L516" s="151"/>
    </row>
    <row r="517" spans="1:12" x14ac:dyDescent="0.25">
      <c r="A517" s="171" t="s">
        <v>204</v>
      </c>
      <c r="B517" s="309" t="s">
        <v>161</v>
      </c>
      <c r="C517" s="310">
        <v>14.3</v>
      </c>
      <c r="D517" s="311">
        <v>0.38900000000000001</v>
      </c>
      <c r="E517" s="312">
        <v>0.22500000000000001</v>
      </c>
      <c r="F517" s="175" t="str">
        <f t="shared" si="9"/>
        <v>ВВГнг(А)-FRLSLTx-0,664х6</v>
      </c>
      <c r="G517" s="149"/>
      <c r="H517" s="14"/>
      <c r="I517" s="16"/>
      <c r="J517" s="5"/>
      <c r="K517" s="7"/>
      <c r="L517" s="7"/>
    </row>
    <row r="518" spans="1:12" s="1" customFormat="1" x14ac:dyDescent="0.25">
      <c r="A518" s="171" t="s">
        <v>204</v>
      </c>
      <c r="B518" s="309" t="s">
        <v>162</v>
      </c>
      <c r="C518" s="310">
        <v>17.2</v>
      </c>
      <c r="D518" s="311">
        <v>0.60599999999999998</v>
      </c>
      <c r="E518" s="312">
        <v>0.29599999999999999</v>
      </c>
      <c r="F518" s="175" t="str">
        <f t="shared" si="9"/>
        <v>ВВГнг(А)-FRLSLTx-0,664х10</v>
      </c>
      <c r="G518" s="13"/>
      <c r="H518" s="14"/>
      <c r="I518" s="16"/>
      <c r="J518" s="16"/>
      <c r="K518" s="151"/>
      <c r="L518" s="151"/>
    </row>
    <row r="519" spans="1:12" s="1" customFormat="1" x14ac:dyDescent="0.25">
      <c r="A519" s="171" t="s">
        <v>204</v>
      </c>
      <c r="B519" s="309" t="s">
        <v>163</v>
      </c>
      <c r="C519" s="310">
        <v>19.399999999999999</v>
      </c>
      <c r="D519" s="311">
        <v>0.85699999999999998</v>
      </c>
      <c r="E519" s="312">
        <v>0.34699999999999998</v>
      </c>
      <c r="F519" s="175" t="str">
        <f t="shared" si="9"/>
        <v>ВВГнг(А)-FRLSLTx-0,664х16</v>
      </c>
      <c r="G519" s="13"/>
      <c r="H519" s="14"/>
      <c r="I519" s="16"/>
      <c r="J519" s="16"/>
      <c r="K519" s="151"/>
      <c r="L519" s="151"/>
    </row>
    <row r="520" spans="1:12" s="1" customFormat="1" x14ac:dyDescent="0.25">
      <c r="A520" s="171" t="s">
        <v>204</v>
      </c>
      <c r="B520" s="309" t="s">
        <v>164</v>
      </c>
      <c r="C520" s="310">
        <v>25.5</v>
      </c>
      <c r="D520" s="311">
        <v>1.5009999999999999</v>
      </c>
      <c r="E520" s="312">
        <v>0.50600000000000001</v>
      </c>
      <c r="F520" s="175" t="str">
        <f t="shared" si="9"/>
        <v>ВВГнг(А)-FRLSLTx-0,664х25</v>
      </c>
      <c r="G520" s="13"/>
      <c r="H520" s="14"/>
      <c r="I520" s="5"/>
      <c r="J520" s="16"/>
      <c r="K520" s="151"/>
      <c r="L520" s="151"/>
    </row>
    <row r="521" spans="1:12" s="1" customFormat="1" x14ac:dyDescent="0.25">
      <c r="A521" s="171" t="s">
        <v>204</v>
      </c>
      <c r="B521" s="309" t="s">
        <v>165</v>
      </c>
      <c r="C521" s="310">
        <v>27.9</v>
      </c>
      <c r="D521" s="311">
        <v>1.9359999999999999</v>
      </c>
      <c r="E521" s="312">
        <v>0.60199999999999998</v>
      </c>
      <c r="F521" s="175" t="str">
        <f t="shared" si="9"/>
        <v>ВВГнг(А)-FRLSLTx-0,664х35</v>
      </c>
      <c r="G521" s="13"/>
      <c r="H521" s="14"/>
      <c r="I521" s="16"/>
      <c r="J521" s="16"/>
      <c r="K521" s="151"/>
      <c r="L521" s="151"/>
    </row>
    <row r="522" spans="1:12" s="1" customFormat="1" x14ac:dyDescent="0.25">
      <c r="A522" s="171" t="s">
        <v>204</v>
      </c>
      <c r="B522" s="309" t="s">
        <v>166</v>
      </c>
      <c r="C522" s="310">
        <v>31.4</v>
      </c>
      <c r="D522" s="311">
        <v>2.536</v>
      </c>
      <c r="E522" s="312">
        <v>0.48599999999999999</v>
      </c>
      <c r="F522" s="175" t="str">
        <f t="shared" si="9"/>
        <v>ВВГнг(А)-FRLSLTx-0,664х50</v>
      </c>
      <c r="G522" s="13"/>
      <c r="H522" s="14"/>
      <c r="I522" s="16"/>
      <c r="J522" s="16"/>
      <c r="K522" s="151"/>
      <c r="L522" s="151"/>
    </row>
    <row r="523" spans="1:12" s="1" customFormat="1" x14ac:dyDescent="0.25">
      <c r="A523" s="171" t="s">
        <v>204</v>
      </c>
      <c r="B523" s="309" t="s">
        <v>182</v>
      </c>
      <c r="C523" s="310">
        <v>11.4</v>
      </c>
      <c r="D523" s="311">
        <v>0.189</v>
      </c>
      <c r="E523" s="312">
        <v>0.16300000000000001</v>
      </c>
      <c r="F523" s="175" t="str">
        <f t="shared" si="9"/>
        <v>ВВГнг(А)-FRLSLTx-0,665х1,5</v>
      </c>
      <c r="G523" s="13"/>
      <c r="H523" s="14"/>
      <c r="I523" s="16"/>
      <c r="J523" s="16"/>
      <c r="K523" s="151"/>
      <c r="L523" s="151"/>
    </row>
    <row r="524" spans="1:12" s="1" customFormat="1" x14ac:dyDescent="0.25">
      <c r="A524" s="171" t="s">
        <v>204</v>
      </c>
      <c r="B524" s="309" t="s">
        <v>183</v>
      </c>
      <c r="C524" s="310">
        <v>12.4</v>
      </c>
      <c r="D524" s="311">
        <v>0.252</v>
      </c>
      <c r="E524" s="312">
        <v>0.18</v>
      </c>
      <c r="F524" s="175" t="str">
        <f t="shared" si="9"/>
        <v>ВВГнг(А)-FRLSLTx-0,665х2,5</v>
      </c>
      <c r="G524" s="13"/>
      <c r="H524" s="14"/>
      <c r="I524" s="16"/>
      <c r="J524" s="16"/>
      <c r="K524" s="151"/>
      <c r="L524" s="151"/>
    </row>
    <row r="525" spans="1:12" s="1" customFormat="1" x14ac:dyDescent="0.25">
      <c r="A525" s="171" t="s">
        <v>204</v>
      </c>
      <c r="B525" s="309" t="s">
        <v>167</v>
      </c>
      <c r="C525" s="310">
        <v>14.2</v>
      </c>
      <c r="D525" s="311">
        <v>0.36699999999999999</v>
      </c>
      <c r="E525" s="312">
        <v>0.215</v>
      </c>
      <c r="F525" s="175" t="str">
        <f t="shared" si="9"/>
        <v>ВВГнг(А)-FRLSLTx-0,665х4</v>
      </c>
      <c r="G525" s="13"/>
      <c r="H525" s="14"/>
      <c r="I525" s="16"/>
      <c r="J525" s="16"/>
      <c r="K525" s="151"/>
      <c r="L525" s="151"/>
    </row>
    <row r="526" spans="1:12" s="1" customFormat="1" x14ac:dyDescent="0.25">
      <c r="A526" s="171" t="s">
        <v>204</v>
      </c>
      <c r="B526" s="309" t="s">
        <v>168</v>
      </c>
      <c r="C526" s="310">
        <v>15.5</v>
      </c>
      <c r="D526" s="311">
        <v>0.48399999999999999</v>
      </c>
      <c r="E526" s="312">
        <v>0.23799999999999999</v>
      </c>
      <c r="F526" s="175" t="str">
        <f t="shared" si="9"/>
        <v>ВВГнг(А)-FRLSLTx-0,665х6</v>
      </c>
      <c r="G526" s="13"/>
      <c r="H526" s="14"/>
      <c r="I526" s="16"/>
      <c r="J526" s="16"/>
      <c r="K526" s="151"/>
      <c r="L526" s="151"/>
    </row>
    <row r="527" spans="1:12" s="1" customFormat="1" x14ac:dyDescent="0.25">
      <c r="A527" s="171" t="s">
        <v>204</v>
      </c>
      <c r="B527" s="309" t="s">
        <v>169</v>
      </c>
      <c r="C527" s="310">
        <v>18.8</v>
      </c>
      <c r="D527" s="311">
        <v>0.73899999999999999</v>
      </c>
      <c r="E527" s="312">
        <v>0.313</v>
      </c>
      <c r="F527" s="175" t="str">
        <f t="shared" si="9"/>
        <v>ВВГнг(А)-FRLSLTx-0,665х10</v>
      </c>
      <c r="G527" s="13"/>
      <c r="H527" s="14"/>
      <c r="I527" s="16"/>
      <c r="J527" s="16"/>
      <c r="K527" s="151"/>
      <c r="L527" s="151"/>
    </row>
    <row r="528" spans="1:12" s="1" customFormat="1" x14ac:dyDescent="0.25">
      <c r="A528" s="171" t="s">
        <v>204</v>
      </c>
      <c r="B528" s="309" t="s">
        <v>170</v>
      </c>
      <c r="C528" s="310">
        <v>21.2</v>
      </c>
      <c r="D528" s="311">
        <v>1.048</v>
      </c>
      <c r="E528" s="312">
        <v>0.371</v>
      </c>
      <c r="F528" s="175" t="str">
        <f t="shared" si="9"/>
        <v>ВВГнг(А)-FRLSLTx-0,665х16</v>
      </c>
      <c r="G528" s="13"/>
      <c r="H528" s="14"/>
      <c r="I528" s="16"/>
      <c r="J528" s="16"/>
      <c r="K528" s="151"/>
      <c r="L528" s="151"/>
    </row>
    <row r="529" spans="1:12" s="1" customFormat="1" x14ac:dyDescent="0.25">
      <c r="A529" s="171" t="s">
        <v>204</v>
      </c>
      <c r="B529" s="309" t="s">
        <v>171</v>
      </c>
      <c r="C529" s="310">
        <v>27.8</v>
      </c>
      <c r="D529" s="311">
        <v>1.827</v>
      </c>
      <c r="E529" s="312">
        <v>0.54700000000000004</v>
      </c>
      <c r="F529" s="175" t="str">
        <f t="shared" si="9"/>
        <v>ВВГнг(А)-FRLSLTx-0,665х25</v>
      </c>
      <c r="G529" s="13"/>
      <c r="H529" s="14"/>
      <c r="I529" s="16"/>
      <c r="J529" s="16"/>
      <c r="K529" s="151"/>
      <c r="L529" s="151"/>
    </row>
    <row r="530" spans="1:12" s="1" customFormat="1" x14ac:dyDescent="0.25">
      <c r="A530" s="171" t="s">
        <v>204</v>
      </c>
      <c r="B530" s="309" t="s">
        <v>172</v>
      </c>
      <c r="C530" s="310">
        <v>30.4</v>
      </c>
      <c r="D530" s="311">
        <v>2.3690000000000002</v>
      </c>
      <c r="E530" s="312">
        <v>0.64300000000000002</v>
      </c>
      <c r="F530" s="175" t="str">
        <f t="shared" si="9"/>
        <v>ВВГнг(А)-FRLSLTx-0,665х35</v>
      </c>
      <c r="G530" s="13"/>
      <c r="H530" s="14"/>
      <c r="I530" s="16"/>
      <c r="J530" s="16"/>
      <c r="K530" s="151"/>
      <c r="L530" s="151"/>
    </row>
    <row r="531" spans="1:12" s="1" customFormat="1" ht="15.75" thickBot="1" x14ac:dyDescent="0.3">
      <c r="A531" s="177" t="s">
        <v>204</v>
      </c>
      <c r="B531" s="324" t="s">
        <v>173</v>
      </c>
      <c r="C531" s="325">
        <v>34.799999999999997</v>
      </c>
      <c r="D531" s="326">
        <v>3.165</v>
      </c>
      <c r="E531" s="327">
        <v>0.58199999999999996</v>
      </c>
      <c r="F531" s="181" t="str">
        <f t="shared" si="9"/>
        <v>ВВГнг(А)-FRLSLTx-0,665х50</v>
      </c>
      <c r="G531" s="13"/>
      <c r="H531" s="14"/>
      <c r="I531" s="16"/>
      <c r="J531" s="16"/>
      <c r="K531" s="151"/>
      <c r="L531" s="151"/>
    </row>
    <row r="532" spans="1:12" s="1" customFormat="1" x14ac:dyDescent="0.25">
      <c r="A532" s="166" t="s">
        <v>205</v>
      </c>
      <c r="B532" s="298" t="s">
        <v>267</v>
      </c>
      <c r="C532" s="299">
        <v>14.5</v>
      </c>
      <c r="D532" s="300">
        <v>0.32700000000000001</v>
      </c>
      <c r="E532" s="301">
        <v>0.151</v>
      </c>
      <c r="F532" s="170" t="str">
        <f t="shared" si="9"/>
        <v>ВВГнг(А)-FRLSLTx-12х1,5ок(N)</v>
      </c>
      <c r="G532" s="13"/>
      <c r="H532" s="14"/>
      <c r="I532" s="16"/>
      <c r="J532" s="16"/>
      <c r="K532" s="151"/>
      <c r="L532" s="151"/>
    </row>
    <row r="533" spans="1:12" s="1" customFormat="1" x14ac:dyDescent="0.25">
      <c r="A533" s="171" t="s">
        <v>205</v>
      </c>
      <c r="B533" s="188" t="s">
        <v>271</v>
      </c>
      <c r="C533" s="189">
        <v>15.3</v>
      </c>
      <c r="D533" s="190">
        <v>0.375</v>
      </c>
      <c r="E533" s="191">
        <v>0.16600000000000001</v>
      </c>
      <c r="F533" s="175" t="str">
        <f t="shared" si="9"/>
        <v>ВВГнг(А)-FRLSLTx-12х2,5ок(N)</v>
      </c>
      <c r="G533" s="13"/>
      <c r="H533" s="14"/>
      <c r="I533" s="16"/>
      <c r="J533" s="16"/>
      <c r="K533" s="151"/>
      <c r="L533" s="151"/>
    </row>
    <row r="534" spans="1:12" s="1" customFormat="1" x14ac:dyDescent="0.25">
      <c r="A534" s="171" t="s">
        <v>205</v>
      </c>
      <c r="B534" s="188" t="s">
        <v>275</v>
      </c>
      <c r="C534" s="189">
        <v>17</v>
      </c>
      <c r="D534" s="190">
        <v>0.47899999999999998</v>
      </c>
      <c r="E534" s="191">
        <v>0.20699999999999999</v>
      </c>
      <c r="F534" s="175" t="str">
        <f t="shared" si="9"/>
        <v>ВВГнг(А)-FRLSLTx-12х4ок(N)</v>
      </c>
      <c r="G534" s="13"/>
      <c r="H534" s="14"/>
      <c r="I534" s="16"/>
      <c r="J534" s="16"/>
      <c r="K534" s="151"/>
      <c r="L534" s="151"/>
    </row>
    <row r="535" spans="1:12" s="1" customFormat="1" x14ac:dyDescent="0.25">
      <c r="A535" s="171" t="s">
        <v>205</v>
      </c>
      <c r="B535" s="188" t="s">
        <v>279</v>
      </c>
      <c r="C535" s="189">
        <v>18</v>
      </c>
      <c r="D535" s="190">
        <v>0.55700000000000005</v>
      </c>
      <c r="E535" s="191">
        <v>0.22900000000000001</v>
      </c>
      <c r="F535" s="175" t="str">
        <f t="shared" si="9"/>
        <v>ВВГнг(А)-FRLSLTx-12х6ок(N)</v>
      </c>
      <c r="G535" s="13"/>
      <c r="H535" s="14"/>
      <c r="I535" s="16"/>
      <c r="J535" s="16"/>
      <c r="K535" s="151"/>
      <c r="L535" s="151"/>
    </row>
    <row r="536" spans="1:12" s="1" customFormat="1" x14ac:dyDescent="0.25">
      <c r="A536" s="171" t="s">
        <v>205</v>
      </c>
      <c r="B536" s="188" t="s">
        <v>283</v>
      </c>
      <c r="C536" s="189">
        <v>19.600000000000001</v>
      </c>
      <c r="D536" s="190">
        <v>0.70499999999999996</v>
      </c>
      <c r="E536" s="191">
        <v>0.26700000000000002</v>
      </c>
      <c r="F536" s="175" t="str">
        <f t="shared" si="9"/>
        <v>ВВГнг(А)-FRLSLTx-12х10ок(N)</v>
      </c>
      <c r="G536" s="13"/>
      <c r="H536" s="14"/>
      <c r="I536" s="16"/>
      <c r="J536" s="16"/>
      <c r="K536" s="151"/>
      <c r="L536" s="151"/>
    </row>
    <row r="537" spans="1:12" s="1" customFormat="1" x14ac:dyDescent="0.25">
      <c r="A537" s="171" t="s">
        <v>205</v>
      </c>
      <c r="B537" s="188" t="s">
        <v>287</v>
      </c>
      <c r="C537" s="189">
        <v>22.9</v>
      </c>
      <c r="D537" s="190">
        <v>0.98</v>
      </c>
      <c r="E537" s="191">
        <v>0.314</v>
      </c>
      <c r="F537" s="175" t="str">
        <f t="shared" si="9"/>
        <v>ВВГнг(А)-FRLSLTx-12х16мк(N)</v>
      </c>
      <c r="G537" s="13"/>
      <c r="H537" s="14"/>
      <c r="I537" s="16"/>
      <c r="J537" s="16"/>
      <c r="K537" s="151"/>
      <c r="L537" s="151"/>
    </row>
    <row r="538" spans="1:12" s="1" customFormat="1" x14ac:dyDescent="0.25">
      <c r="A538" s="171" t="s">
        <v>205</v>
      </c>
      <c r="B538" s="188" t="s">
        <v>291</v>
      </c>
      <c r="C538" s="189">
        <v>25.3</v>
      </c>
      <c r="D538" s="190">
        <v>1.2929999999999999</v>
      </c>
      <c r="E538" s="191">
        <v>0.45600000000000002</v>
      </c>
      <c r="F538" s="175" t="str">
        <f t="shared" si="9"/>
        <v>ВВГнг(А)-FRLSLTx-12х25мк(N)</v>
      </c>
      <c r="G538" s="13"/>
      <c r="H538" s="14"/>
      <c r="I538" s="16"/>
      <c r="J538" s="16"/>
      <c r="K538" s="151"/>
      <c r="L538" s="151"/>
    </row>
    <row r="539" spans="1:12" s="1" customFormat="1" x14ac:dyDescent="0.25">
      <c r="A539" s="171" t="s">
        <v>205</v>
      </c>
      <c r="B539" s="188" t="s">
        <v>295</v>
      </c>
      <c r="C539" s="189">
        <v>27.3</v>
      </c>
      <c r="D539" s="190">
        <v>1.583</v>
      </c>
      <c r="E539" s="191">
        <v>0.52800000000000002</v>
      </c>
      <c r="F539" s="175" t="str">
        <f t="shared" si="9"/>
        <v>ВВГнг(А)-FRLSLTx-12х35мк(N)</v>
      </c>
      <c r="G539" s="13"/>
      <c r="H539" s="14"/>
      <c r="I539" s="16"/>
      <c r="J539" s="16"/>
      <c r="K539" s="151"/>
      <c r="L539" s="151"/>
    </row>
    <row r="540" spans="1:12" s="1" customFormat="1" x14ac:dyDescent="0.25">
      <c r="A540" s="171" t="s">
        <v>205</v>
      </c>
      <c r="B540" s="188" t="s">
        <v>300</v>
      </c>
      <c r="C540" s="189">
        <v>30.3</v>
      </c>
      <c r="D540" s="190">
        <v>0.21</v>
      </c>
      <c r="E540" s="191">
        <v>0.29599999999999999</v>
      </c>
      <c r="F540" s="175" t="str">
        <f t="shared" si="9"/>
        <v>ВВГнг(А)-FRLSLTx-12х50мк(N)</v>
      </c>
      <c r="G540" s="13"/>
      <c r="H540" s="14"/>
      <c r="I540" s="16"/>
      <c r="J540" s="16"/>
      <c r="K540" s="151"/>
      <c r="L540" s="151"/>
    </row>
    <row r="541" spans="1:12" s="1" customFormat="1" x14ac:dyDescent="0.25">
      <c r="A541" s="171" t="s">
        <v>205</v>
      </c>
      <c r="B541" s="188" t="s">
        <v>313</v>
      </c>
      <c r="C541" s="189">
        <v>33.700000000000003</v>
      </c>
      <c r="D541" s="190">
        <v>2.6419999999999999</v>
      </c>
      <c r="E541" s="191">
        <v>0.33200000000000002</v>
      </c>
      <c r="F541" s="175" t="str">
        <f t="shared" si="9"/>
        <v>ВВГнг(А)-FRLSLTx-12х70мк(N)</v>
      </c>
      <c r="G541" s="13"/>
      <c r="H541" s="14"/>
      <c r="I541" s="16"/>
      <c r="J541" s="16"/>
      <c r="K541" s="151"/>
      <c r="L541" s="151"/>
    </row>
    <row r="542" spans="1:12" s="1" customFormat="1" x14ac:dyDescent="0.25">
      <c r="A542" s="171" t="s">
        <v>205</v>
      </c>
      <c r="B542" s="188" t="s">
        <v>319</v>
      </c>
      <c r="C542" s="189">
        <v>38.700000000000003</v>
      </c>
      <c r="D542" s="190">
        <v>3.5310000000000001</v>
      </c>
      <c r="E542" s="191">
        <v>0.39600000000000002</v>
      </c>
      <c r="F542" s="175" t="str">
        <f t="shared" si="9"/>
        <v>ВВГнг(А)-FRLSLTx-12х95мк(N)</v>
      </c>
      <c r="G542" s="13"/>
      <c r="H542" s="14"/>
      <c r="I542" s="16"/>
      <c r="J542" s="16"/>
      <c r="K542" s="151"/>
      <c r="L542" s="151"/>
    </row>
    <row r="543" spans="1:12" s="1" customFormat="1" x14ac:dyDescent="0.25">
      <c r="A543" s="171" t="s">
        <v>205</v>
      </c>
      <c r="B543" s="184" t="s">
        <v>324</v>
      </c>
      <c r="C543" s="185">
        <v>42.1</v>
      </c>
      <c r="D543" s="186">
        <v>4.2709999999999999</v>
      </c>
      <c r="E543" s="186">
        <v>0.433</v>
      </c>
      <c r="F543" s="175" t="str">
        <f t="shared" si="9"/>
        <v>ВВГнг(А)-FRLSLTx-12х120мк(N)</v>
      </c>
      <c r="G543" s="13"/>
      <c r="H543" s="14"/>
      <c r="I543" s="16"/>
      <c r="J543" s="16"/>
      <c r="K543" s="151"/>
      <c r="L543" s="151"/>
    </row>
    <row r="544" spans="1:12" s="1" customFormat="1" x14ac:dyDescent="0.25">
      <c r="A544" s="171" t="s">
        <v>205</v>
      </c>
      <c r="B544" s="188" t="s">
        <v>329</v>
      </c>
      <c r="C544" s="189">
        <v>46.9</v>
      </c>
      <c r="D544" s="190">
        <v>5.3</v>
      </c>
      <c r="E544" s="190">
        <v>0.52700000000000002</v>
      </c>
      <c r="F544" s="175" t="str">
        <f t="shared" si="9"/>
        <v>ВВГнг(А)-FRLSLTx-12х150мк(N)</v>
      </c>
      <c r="G544" s="13"/>
      <c r="H544" s="14"/>
      <c r="I544" s="16"/>
      <c r="J544" s="16"/>
      <c r="K544" s="151"/>
      <c r="L544" s="151"/>
    </row>
    <row r="545" spans="1:12" s="1" customFormat="1" x14ac:dyDescent="0.25">
      <c r="A545" s="171" t="s">
        <v>205</v>
      </c>
      <c r="B545" s="188" t="s">
        <v>334</v>
      </c>
      <c r="C545" s="189">
        <v>50.9</v>
      </c>
      <c r="D545" s="190">
        <v>6.423</v>
      </c>
      <c r="E545" s="190">
        <v>0.63</v>
      </c>
      <c r="F545" s="175" t="str">
        <f t="shared" si="9"/>
        <v>ВВГнг(А)-FRLSLTx-12х185мк(N)</v>
      </c>
      <c r="G545" s="13"/>
      <c r="H545" s="14"/>
      <c r="I545" s="16"/>
      <c r="J545" s="16"/>
      <c r="K545" s="151"/>
      <c r="L545" s="151"/>
    </row>
    <row r="546" spans="1:12" s="1" customFormat="1" x14ac:dyDescent="0.25">
      <c r="A546" s="171" t="s">
        <v>205</v>
      </c>
      <c r="B546" s="188" t="s">
        <v>340</v>
      </c>
      <c r="C546" s="189">
        <v>57.5</v>
      </c>
      <c r="D546" s="190">
        <v>8.2530000000000001</v>
      </c>
      <c r="E546" s="190">
        <v>0.73699999999999999</v>
      </c>
      <c r="F546" s="175" t="str">
        <f t="shared" si="9"/>
        <v>ВВГнг(А)-FRLSLTx-12х240мк(N)</v>
      </c>
      <c r="G546" s="13"/>
      <c r="H546" s="14"/>
      <c r="I546" s="16"/>
      <c r="J546" s="16"/>
      <c r="K546" s="151"/>
      <c r="L546" s="151"/>
    </row>
    <row r="547" spans="1:12" s="1" customFormat="1" x14ac:dyDescent="0.25">
      <c r="A547" s="171" t="s">
        <v>205</v>
      </c>
      <c r="B547" s="188" t="s">
        <v>268</v>
      </c>
      <c r="C547" s="189">
        <v>15.2</v>
      </c>
      <c r="D547" s="190">
        <v>0.36</v>
      </c>
      <c r="E547" s="190">
        <v>0.16</v>
      </c>
      <c r="F547" s="175" t="str">
        <f t="shared" si="9"/>
        <v>ВВГнг(А)-FRLSLTx-13х1,5ок</v>
      </c>
      <c r="G547" s="13"/>
      <c r="H547" s="14"/>
      <c r="I547" s="16"/>
      <c r="J547" s="16"/>
      <c r="K547" s="151"/>
      <c r="L547" s="151"/>
    </row>
    <row r="548" spans="1:12" s="1" customFormat="1" x14ac:dyDescent="0.25">
      <c r="A548" s="171" t="s">
        <v>205</v>
      </c>
      <c r="B548" s="188" t="s">
        <v>358</v>
      </c>
      <c r="C548" s="189">
        <v>15.2</v>
      </c>
      <c r="D548" s="190">
        <v>0.36</v>
      </c>
      <c r="E548" s="190">
        <v>0.16</v>
      </c>
      <c r="F548" s="175" t="str">
        <f t="shared" si="9"/>
        <v>ВВГнг(А)-FRLSLTx-13х1,5ок(N,РЕ)</v>
      </c>
      <c r="G548" s="13"/>
      <c r="H548" s="14"/>
      <c r="I548" s="16"/>
      <c r="J548" s="16"/>
      <c r="K548" s="151"/>
      <c r="L548" s="151"/>
    </row>
    <row r="549" spans="1:12" s="1" customFormat="1" x14ac:dyDescent="0.25">
      <c r="A549" s="171" t="s">
        <v>205</v>
      </c>
      <c r="B549" s="188" t="s">
        <v>272</v>
      </c>
      <c r="C549" s="189">
        <v>16</v>
      </c>
      <c r="D549" s="190">
        <v>0.41699999999999998</v>
      </c>
      <c r="E549" s="190">
        <v>0.17599999999999999</v>
      </c>
      <c r="F549" s="175" t="str">
        <f t="shared" si="9"/>
        <v>ВВГнг(А)-FRLSLTx-13х2,5ок</v>
      </c>
      <c r="G549" s="13"/>
      <c r="H549" s="14"/>
      <c r="I549" s="16"/>
      <c r="J549" s="16"/>
      <c r="K549" s="151"/>
      <c r="L549" s="151"/>
    </row>
    <row r="550" spans="1:12" s="1" customFormat="1" x14ac:dyDescent="0.25">
      <c r="A550" s="171" t="s">
        <v>205</v>
      </c>
      <c r="B550" s="188" t="s">
        <v>360</v>
      </c>
      <c r="C550" s="189">
        <v>16</v>
      </c>
      <c r="D550" s="190">
        <v>0.41699999999999998</v>
      </c>
      <c r="E550" s="190">
        <v>0.17599999999999999</v>
      </c>
      <c r="F550" s="175" t="str">
        <f t="shared" si="9"/>
        <v>ВВГнг(А)-FRLSLTx-13х2,5ок(N,РЕ)</v>
      </c>
      <c r="G550" s="13"/>
      <c r="H550" s="14"/>
      <c r="I550" s="16"/>
      <c r="J550" s="16"/>
      <c r="K550" s="151"/>
      <c r="L550" s="151"/>
    </row>
    <row r="551" spans="1:12" s="1" customFormat="1" x14ac:dyDescent="0.25">
      <c r="A551" s="171" t="s">
        <v>205</v>
      </c>
      <c r="B551" s="188" t="s">
        <v>276</v>
      </c>
      <c r="C551" s="189">
        <v>17.899999999999999</v>
      </c>
      <c r="D551" s="190">
        <v>0.54</v>
      </c>
      <c r="E551" s="190">
        <v>0.22</v>
      </c>
      <c r="F551" s="175" t="str">
        <f t="shared" si="9"/>
        <v>ВВГнг(А)-FRLSLTx-13х4ок</v>
      </c>
      <c r="G551" s="13"/>
      <c r="H551" s="14"/>
      <c r="I551" s="16"/>
      <c r="J551" s="16"/>
      <c r="K551" s="151"/>
      <c r="L551" s="151"/>
    </row>
    <row r="552" spans="1:12" s="1" customFormat="1" x14ac:dyDescent="0.25">
      <c r="A552" s="171" t="s">
        <v>205</v>
      </c>
      <c r="B552" s="188" t="s">
        <v>362</v>
      </c>
      <c r="C552" s="189">
        <v>17.899999999999999</v>
      </c>
      <c r="D552" s="190">
        <v>0.54</v>
      </c>
      <c r="E552" s="190">
        <v>0.22</v>
      </c>
      <c r="F552" s="175" t="str">
        <f t="shared" si="9"/>
        <v>ВВГнг(А)-FRLSLTx-13х4ок(N,РЕ)</v>
      </c>
      <c r="G552" s="13"/>
      <c r="H552" s="14"/>
      <c r="I552" s="16"/>
      <c r="J552" s="16"/>
      <c r="K552" s="151"/>
      <c r="L552" s="151"/>
    </row>
    <row r="553" spans="1:12" s="1" customFormat="1" x14ac:dyDescent="0.25">
      <c r="A553" s="171" t="s">
        <v>205</v>
      </c>
      <c r="B553" s="188" t="s">
        <v>280</v>
      </c>
      <c r="C553" s="189">
        <v>18.899999999999999</v>
      </c>
      <c r="D553" s="190">
        <v>0.63600000000000001</v>
      </c>
      <c r="E553" s="190">
        <v>0.24299999999999999</v>
      </c>
      <c r="F553" s="175" t="str">
        <f t="shared" si="9"/>
        <v>ВВГнг(А)-FRLSLTx-13х6ок</v>
      </c>
      <c r="G553" s="13"/>
      <c r="H553" s="14"/>
      <c r="I553" s="16"/>
      <c r="J553" s="16"/>
      <c r="K553" s="151"/>
      <c r="L553" s="151"/>
    </row>
    <row r="554" spans="1:12" s="1" customFormat="1" x14ac:dyDescent="0.25">
      <c r="A554" s="171" t="s">
        <v>205</v>
      </c>
      <c r="B554" s="188" t="s">
        <v>364</v>
      </c>
      <c r="C554" s="189">
        <v>18.899999999999999</v>
      </c>
      <c r="D554" s="190">
        <v>0.63600000000000001</v>
      </c>
      <c r="E554" s="190">
        <v>0.24299999999999999</v>
      </c>
      <c r="F554" s="175" t="str">
        <f t="shared" si="9"/>
        <v>ВВГнг(А)-FRLSLTx-13х6ок(N,РЕ)</v>
      </c>
      <c r="G554" s="13"/>
      <c r="H554" s="14"/>
      <c r="I554" s="16"/>
      <c r="J554" s="16"/>
      <c r="K554" s="151"/>
      <c r="L554" s="151"/>
    </row>
    <row r="555" spans="1:12" s="1" customFormat="1" x14ac:dyDescent="0.25">
      <c r="A555" s="171" t="s">
        <v>205</v>
      </c>
      <c r="B555" s="188" t="s">
        <v>284</v>
      </c>
      <c r="C555" s="189">
        <v>20.7</v>
      </c>
      <c r="D555" s="190">
        <v>0.82199999999999995</v>
      </c>
      <c r="E555" s="190">
        <v>0.28100000000000003</v>
      </c>
      <c r="F555" s="175" t="str">
        <f t="shared" si="9"/>
        <v>ВВГнг(А)-FRLSLTx-13х10ок</v>
      </c>
      <c r="G555" s="13"/>
      <c r="H555" s="14"/>
      <c r="I555" s="16"/>
      <c r="J555" s="16"/>
      <c r="K555" s="151"/>
      <c r="L555" s="151"/>
    </row>
    <row r="556" spans="1:12" s="1" customFormat="1" x14ac:dyDescent="0.25">
      <c r="A556" s="171" t="s">
        <v>205</v>
      </c>
      <c r="B556" s="188" t="s">
        <v>366</v>
      </c>
      <c r="C556" s="189">
        <v>20.7</v>
      </c>
      <c r="D556" s="190">
        <v>0.82199999999999995</v>
      </c>
      <c r="E556" s="190">
        <v>0.28100000000000003</v>
      </c>
      <c r="F556" s="175" t="str">
        <f t="shared" si="9"/>
        <v>ВВГнг(А)-FRLSLTx-13х10ок(N,РЕ)</v>
      </c>
      <c r="G556" s="13"/>
      <c r="H556" s="14"/>
      <c r="I556" s="16"/>
      <c r="J556" s="16"/>
      <c r="K556" s="151"/>
      <c r="L556" s="151"/>
    </row>
    <row r="557" spans="1:12" s="1" customFormat="1" x14ac:dyDescent="0.25">
      <c r="A557" s="171" t="s">
        <v>205</v>
      </c>
      <c r="B557" s="188" t="s">
        <v>288</v>
      </c>
      <c r="C557" s="189">
        <v>24.4</v>
      </c>
      <c r="D557" s="190">
        <v>1.1659999999999999</v>
      </c>
      <c r="E557" s="190">
        <v>0.32800000000000001</v>
      </c>
      <c r="F557" s="175" t="str">
        <f t="shared" si="9"/>
        <v>ВВГнг(А)-FRLSLTx-13х16мк</v>
      </c>
      <c r="G557" s="13"/>
      <c r="H557" s="14"/>
      <c r="I557" s="16"/>
      <c r="J557" s="16"/>
      <c r="K557" s="151"/>
      <c r="L557" s="151"/>
    </row>
    <row r="558" spans="1:12" s="1" customFormat="1" x14ac:dyDescent="0.25">
      <c r="A558" s="171" t="s">
        <v>205</v>
      </c>
      <c r="B558" s="188" t="s">
        <v>368</v>
      </c>
      <c r="C558" s="189">
        <v>24.4</v>
      </c>
      <c r="D558" s="190">
        <v>1.1659999999999999</v>
      </c>
      <c r="E558" s="190">
        <v>0.32800000000000001</v>
      </c>
      <c r="F558" s="175" t="str">
        <f t="shared" si="9"/>
        <v>ВВГнг(А)-FRLSLTx-13х16мк(N,РЕ)</v>
      </c>
      <c r="G558" s="13"/>
      <c r="H558" s="14"/>
      <c r="I558" s="16"/>
      <c r="J558" s="16"/>
      <c r="K558" s="151"/>
      <c r="L558" s="151"/>
    </row>
    <row r="559" spans="1:12" s="1" customFormat="1" x14ac:dyDescent="0.25">
      <c r="A559" s="171" t="s">
        <v>205</v>
      </c>
      <c r="B559" s="188" t="s">
        <v>292</v>
      </c>
      <c r="C559" s="189">
        <v>26.8</v>
      </c>
      <c r="D559" s="190">
        <v>1.554</v>
      </c>
      <c r="E559" s="190">
        <v>0.47399999999999998</v>
      </c>
      <c r="F559" s="175" t="str">
        <f t="shared" si="9"/>
        <v>ВВГнг(А)-FRLSLTx-13х25мк</v>
      </c>
      <c r="G559" s="13"/>
      <c r="H559" s="14"/>
      <c r="I559" s="16"/>
      <c r="J559" s="16"/>
      <c r="K559" s="151"/>
      <c r="L559" s="151"/>
    </row>
    <row r="560" spans="1:12" s="1" customFormat="1" x14ac:dyDescent="0.25">
      <c r="A560" s="171" t="s">
        <v>205</v>
      </c>
      <c r="B560" s="188" t="s">
        <v>370</v>
      </c>
      <c r="C560" s="189">
        <v>26.8</v>
      </c>
      <c r="D560" s="190">
        <v>1.554</v>
      </c>
      <c r="E560" s="190">
        <v>0.47399999999999998</v>
      </c>
      <c r="F560" s="175" t="str">
        <f t="shared" si="9"/>
        <v>ВВГнг(А)-FRLSLTx-13х25мк(N,РЕ)</v>
      </c>
      <c r="G560" s="13"/>
      <c r="H560" s="14"/>
      <c r="I560" s="16"/>
      <c r="J560" s="16"/>
      <c r="K560" s="151"/>
      <c r="L560" s="151"/>
    </row>
    <row r="561" spans="1:12" s="1" customFormat="1" x14ac:dyDescent="0.25">
      <c r="A561" s="171" t="s">
        <v>205</v>
      </c>
      <c r="B561" s="188" t="s">
        <v>296</v>
      </c>
      <c r="C561" s="189">
        <v>28.9</v>
      </c>
      <c r="D561" s="190">
        <v>1.927</v>
      </c>
      <c r="E561" s="190">
        <v>0.54300000000000004</v>
      </c>
      <c r="F561" s="175" t="str">
        <f t="shared" si="9"/>
        <v>ВВГнг(А)-FRLSLTx-13х35мк</v>
      </c>
      <c r="G561" s="13"/>
      <c r="H561" s="14"/>
      <c r="I561" s="16"/>
      <c r="J561" s="16"/>
      <c r="K561" s="151"/>
      <c r="L561" s="151"/>
    </row>
    <row r="562" spans="1:12" s="1" customFormat="1" x14ac:dyDescent="0.25">
      <c r="A562" s="171" t="s">
        <v>205</v>
      </c>
      <c r="B562" s="188" t="s">
        <v>372</v>
      </c>
      <c r="C562" s="189">
        <v>28.9</v>
      </c>
      <c r="D562" s="190">
        <v>1.927</v>
      </c>
      <c r="E562" s="190">
        <v>0.54300000000000004</v>
      </c>
      <c r="F562" s="175" t="str">
        <f t="shared" si="9"/>
        <v>ВВГнг(А)-FRLSLTx-13х35мк(N,РЕ)</v>
      </c>
      <c r="G562" s="13"/>
      <c r="H562" s="14"/>
      <c r="I562" s="16"/>
      <c r="J562" s="16"/>
      <c r="K562" s="151"/>
      <c r="L562" s="151"/>
    </row>
    <row r="563" spans="1:12" s="1" customFormat="1" x14ac:dyDescent="0.25">
      <c r="A563" s="171" t="s">
        <v>205</v>
      </c>
      <c r="B563" s="188" t="s">
        <v>301</v>
      </c>
      <c r="C563" s="189">
        <v>32.6</v>
      </c>
      <c r="D563" s="190">
        <v>2.5070000000000001</v>
      </c>
      <c r="E563" s="190">
        <v>0.41499999999999998</v>
      </c>
      <c r="F563" s="175" t="str">
        <f t="shared" si="9"/>
        <v>ВВГнг(А)-FRLSLTx-13х50мк</v>
      </c>
      <c r="G563" s="13"/>
      <c r="H563" s="14"/>
      <c r="I563" s="16"/>
      <c r="J563" s="16"/>
      <c r="K563" s="151"/>
      <c r="L563" s="151"/>
    </row>
    <row r="564" spans="1:12" s="1" customFormat="1" x14ac:dyDescent="0.25">
      <c r="A564" s="171" t="s">
        <v>205</v>
      </c>
      <c r="B564" s="188" t="s">
        <v>374</v>
      </c>
      <c r="C564" s="189">
        <v>32.6</v>
      </c>
      <c r="D564" s="190">
        <v>2.5070000000000001</v>
      </c>
      <c r="E564" s="190">
        <v>0.41499999999999998</v>
      </c>
      <c r="F564" s="175" t="str">
        <f t="shared" si="9"/>
        <v>ВВГнг(А)-FRLSLTx-13х50мк(N,РЕ)</v>
      </c>
      <c r="G564" s="13"/>
      <c r="H564" s="14"/>
      <c r="I564" s="16"/>
      <c r="J564" s="16"/>
      <c r="K564" s="151"/>
      <c r="L564" s="151"/>
    </row>
    <row r="565" spans="1:12" s="1" customFormat="1" x14ac:dyDescent="0.25">
      <c r="A565" s="171" t="s">
        <v>205</v>
      </c>
      <c r="B565" s="188" t="s">
        <v>269</v>
      </c>
      <c r="C565" s="189">
        <v>16.3</v>
      </c>
      <c r="D565" s="190">
        <v>0.41599999999999998</v>
      </c>
      <c r="E565" s="190">
        <v>0.17899999999999999</v>
      </c>
      <c r="F565" s="175" t="str">
        <f t="shared" si="9"/>
        <v>ВВГнг(А)-FRLSLTx-14х1,5ок(N)</v>
      </c>
      <c r="G565" s="13"/>
      <c r="H565" s="14"/>
      <c r="I565" s="16"/>
      <c r="J565" s="16"/>
      <c r="K565" s="151"/>
      <c r="L565" s="151"/>
    </row>
    <row r="566" spans="1:12" s="1" customFormat="1" x14ac:dyDescent="0.25">
      <c r="A566" s="171" t="s">
        <v>205</v>
      </c>
      <c r="B566" s="188" t="s">
        <v>270</v>
      </c>
      <c r="C566" s="189">
        <v>16.3</v>
      </c>
      <c r="D566" s="190">
        <v>0.41599999999999998</v>
      </c>
      <c r="E566" s="190">
        <v>0.17899999999999999</v>
      </c>
      <c r="F566" s="175" t="str">
        <f t="shared" si="9"/>
        <v>ВВГнг(А)-FRLSLTx-14х1,5ок(РЕ)</v>
      </c>
      <c r="G566" s="13"/>
      <c r="H566" s="14"/>
      <c r="I566" s="16"/>
      <c r="J566" s="16"/>
      <c r="K566" s="151"/>
      <c r="L566" s="151"/>
    </row>
    <row r="567" spans="1:12" s="1" customFormat="1" x14ac:dyDescent="0.25">
      <c r="A567" s="171" t="s">
        <v>205</v>
      </c>
      <c r="B567" s="188" t="s">
        <v>273</v>
      </c>
      <c r="C567" s="189">
        <v>17.2</v>
      </c>
      <c r="D567" s="190">
        <v>0.48799999999999999</v>
      </c>
      <c r="E567" s="190">
        <v>0.19700000000000001</v>
      </c>
      <c r="F567" s="175" t="str">
        <f t="shared" si="9"/>
        <v>ВВГнг(А)-FRLSLTx-14х2,5ок(N)</v>
      </c>
      <c r="G567" s="13"/>
      <c r="H567" s="14"/>
      <c r="I567" s="16"/>
      <c r="J567" s="16"/>
      <c r="K567" s="151"/>
      <c r="L567" s="151"/>
    </row>
    <row r="568" spans="1:12" s="1" customFormat="1" x14ac:dyDescent="0.25">
      <c r="A568" s="171" t="s">
        <v>205</v>
      </c>
      <c r="B568" s="172" t="s">
        <v>274</v>
      </c>
      <c r="C568" s="173">
        <v>17.2</v>
      </c>
      <c r="D568" s="174">
        <v>0.48799999999999999</v>
      </c>
      <c r="E568" s="174">
        <v>0.19700000000000001</v>
      </c>
      <c r="F568" s="175" t="str">
        <f t="shared" si="9"/>
        <v>ВВГнг(А)-FRLSLTx-14х2,5ок(РЕ)</v>
      </c>
      <c r="G568" s="13"/>
      <c r="H568" s="14"/>
      <c r="I568" s="16"/>
      <c r="J568" s="16"/>
      <c r="K568" s="151"/>
      <c r="L568" s="151"/>
    </row>
    <row r="569" spans="1:12" s="1" customFormat="1" x14ac:dyDescent="0.25">
      <c r="A569" s="171" t="s">
        <v>205</v>
      </c>
      <c r="B569" s="188" t="s">
        <v>277</v>
      </c>
      <c r="C569" s="189">
        <v>19.3</v>
      </c>
      <c r="D569" s="190">
        <v>0.63700000000000001</v>
      </c>
      <c r="E569" s="191">
        <v>0.248</v>
      </c>
      <c r="F569" s="175" t="str">
        <f t="shared" si="9"/>
        <v>ВВГнг(А)-FRLSLTx-14х4ок(N)</v>
      </c>
      <c r="G569" s="13"/>
      <c r="H569" s="14"/>
      <c r="I569" s="16"/>
      <c r="J569" s="16"/>
      <c r="K569" s="151"/>
      <c r="L569" s="151"/>
    </row>
    <row r="570" spans="1:12" s="1" customFormat="1" x14ac:dyDescent="0.25">
      <c r="A570" s="171" t="s">
        <v>205</v>
      </c>
      <c r="B570" s="188" t="s">
        <v>278</v>
      </c>
      <c r="C570" s="189">
        <v>19.3</v>
      </c>
      <c r="D570" s="190">
        <v>0.63700000000000001</v>
      </c>
      <c r="E570" s="191">
        <v>0.248</v>
      </c>
      <c r="F570" s="175" t="str">
        <f t="shared" si="9"/>
        <v>ВВГнг(А)-FRLSLTx-14х4ок(РЕ)</v>
      </c>
      <c r="G570" s="13"/>
      <c r="H570" s="14"/>
      <c r="I570" s="16"/>
      <c r="J570" s="16"/>
      <c r="K570" s="151"/>
      <c r="L570" s="151"/>
    </row>
    <row r="571" spans="1:12" s="1" customFormat="1" x14ac:dyDescent="0.25">
      <c r="A571" s="171" t="s">
        <v>205</v>
      </c>
      <c r="B571" s="188" t="s">
        <v>281</v>
      </c>
      <c r="C571" s="189">
        <v>20.5</v>
      </c>
      <c r="D571" s="190">
        <v>0.75900000000000001</v>
      </c>
      <c r="E571" s="191">
        <v>0.27300000000000002</v>
      </c>
      <c r="F571" s="175" t="str">
        <f t="shared" si="9"/>
        <v>ВВГнг(А)-FRLSLTx-14х6ок(N)</v>
      </c>
      <c r="G571" s="13"/>
      <c r="H571" s="14"/>
      <c r="I571" s="16"/>
      <c r="J571" s="16"/>
      <c r="K571" s="151"/>
      <c r="L571" s="151"/>
    </row>
    <row r="572" spans="1:12" s="1" customFormat="1" x14ac:dyDescent="0.25">
      <c r="A572" s="171" t="s">
        <v>205</v>
      </c>
      <c r="B572" s="188" t="s">
        <v>282</v>
      </c>
      <c r="C572" s="189">
        <v>20.5</v>
      </c>
      <c r="D572" s="190">
        <v>0.75900000000000001</v>
      </c>
      <c r="E572" s="191">
        <v>0.27300000000000002</v>
      </c>
      <c r="F572" s="175" t="str">
        <f t="shared" si="9"/>
        <v>ВВГнг(А)-FRLSLTx-14х6ок(РЕ)</v>
      </c>
      <c r="G572" s="13"/>
      <c r="H572" s="14"/>
      <c r="I572" s="16"/>
      <c r="J572" s="16"/>
      <c r="K572" s="151"/>
      <c r="L572" s="151"/>
    </row>
    <row r="573" spans="1:12" s="1" customFormat="1" x14ac:dyDescent="0.25">
      <c r="A573" s="171" t="s">
        <v>205</v>
      </c>
      <c r="B573" s="188" t="s">
        <v>285</v>
      </c>
      <c r="C573" s="189">
        <v>22.5</v>
      </c>
      <c r="D573" s="190">
        <v>0.99</v>
      </c>
      <c r="E573" s="191">
        <v>0.316</v>
      </c>
      <c r="F573" s="175" t="str">
        <f t="shared" si="9"/>
        <v>ВВГнг(А)-FRLSLTx-14х10ок(N)</v>
      </c>
      <c r="G573" s="13"/>
      <c r="H573" s="14"/>
      <c r="I573" s="16"/>
      <c r="J573" s="16"/>
      <c r="K573" s="151"/>
      <c r="L573" s="151"/>
    </row>
    <row r="574" spans="1:12" s="1" customFormat="1" x14ac:dyDescent="0.25">
      <c r="A574" s="171" t="s">
        <v>205</v>
      </c>
      <c r="B574" s="188" t="s">
        <v>286</v>
      </c>
      <c r="C574" s="189">
        <v>22.5</v>
      </c>
      <c r="D574" s="190">
        <v>0.99</v>
      </c>
      <c r="E574" s="191">
        <v>0.316</v>
      </c>
      <c r="F574" s="175" t="str">
        <f t="shared" si="9"/>
        <v>ВВГнг(А)-FRLSLTx-14х10ок(РЕ)</v>
      </c>
      <c r="G574" s="13"/>
      <c r="H574" s="14"/>
      <c r="I574" s="16"/>
      <c r="J574" s="16"/>
      <c r="K574" s="151"/>
      <c r="L574" s="151"/>
    </row>
    <row r="575" spans="1:12" s="1" customFormat="1" x14ac:dyDescent="0.25">
      <c r="A575" s="171" t="s">
        <v>205</v>
      </c>
      <c r="B575" s="188" t="s">
        <v>289</v>
      </c>
      <c r="C575" s="189">
        <v>26.6</v>
      </c>
      <c r="D575" s="190">
        <v>1.419</v>
      </c>
      <c r="E575" s="191">
        <v>0.376</v>
      </c>
      <c r="F575" s="175" t="str">
        <f t="shared" si="9"/>
        <v>ВВГнг(А)-FRLSLTx-14х16мк(N)</v>
      </c>
      <c r="G575" s="13"/>
      <c r="H575" s="14"/>
      <c r="I575" s="16"/>
      <c r="J575" s="16"/>
      <c r="K575" s="151"/>
      <c r="L575" s="151"/>
    </row>
    <row r="576" spans="1:12" s="1" customFormat="1" x14ac:dyDescent="0.25">
      <c r="A576" s="171" t="s">
        <v>205</v>
      </c>
      <c r="B576" s="188" t="s">
        <v>290</v>
      </c>
      <c r="C576" s="189">
        <v>26.6</v>
      </c>
      <c r="D576" s="190">
        <v>1.419</v>
      </c>
      <c r="E576" s="191">
        <v>0.376</v>
      </c>
      <c r="F576" s="175" t="str">
        <f t="shared" si="9"/>
        <v>ВВГнг(А)-FRLSLTx-14х16мк(РЕ)</v>
      </c>
      <c r="G576" s="13"/>
      <c r="H576" s="14"/>
      <c r="I576" s="16"/>
      <c r="J576" s="16"/>
      <c r="K576" s="151"/>
      <c r="L576" s="151"/>
    </row>
    <row r="577" spans="1:12" s="1" customFormat="1" x14ac:dyDescent="0.25">
      <c r="A577" s="171" t="s">
        <v>205</v>
      </c>
      <c r="B577" s="188" t="s">
        <v>293</v>
      </c>
      <c r="C577" s="189">
        <v>29.3</v>
      </c>
      <c r="D577" s="190">
        <v>1.91</v>
      </c>
      <c r="E577" s="191">
        <v>0.53200000000000003</v>
      </c>
      <c r="F577" s="175" t="str">
        <f t="shared" si="9"/>
        <v>ВВГнг(А)-FRLSLTx-14х25мк(N)</v>
      </c>
      <c r="G577" s="13"/>
      <c r="H577" s="14"/>
      <c r="I577" s="16"/>
      <c r="J577" s="16"/>
      <c r="K577" s="151"/>
      <c r="L577" s="151"/>
    </row>
    <row r="578" spans="1:12" x14ac:dyDescent="0.25">
      <c r="A578" s="171" t="s">
        <v>205</v>
      </c>
      <c r="B578" s="188" t="s">
        <v>294</v>
      </c>
      <c r="C578" s="189">
        <v>29.3</v>
      </c>
      <c r="D578" s="190">
        <v>1.91</v>
      </c>
      <c r="E578" s="191">
        <v>0.53200000000000003</v>
      </c>
      <c r="F578" s="175" t="str">
        <f t="shared" ref="F578:F641" si="10">A578&amp;B578</f>
        <v>ВВГнг(А)-FRLSLTx-14х25мк(РЕ)</v>
      </c>
      <c r="G578" s="149"/>
      <c r="H578" s="14"/>
      <c r="I578" s="16"/>
      <c r="J578" s="5"/>
      <c r="K578" s="7"/>
      <c r="L578" s="7"/>
    </row>
    <row r="579" spans="1:12" s="1" customFormat="1" x14ac:dyDescent="0.25">
      <c r="A579" s="171" t="s">
        <v>205</v>
      </c>
      <c r="B579" s="188" t="s">
        <v>298</v>
      </c>
      <c r="C579" s="189">
        <v>32.1</v>
      </c>
      <c r="D579" s="190">
        <v>2.4209999999999998</v>
      </c>
      <c r="E579" s="191">
        <v>0.63100000000000001</v>
      </c>
      <c r="F579" s="175" t="str">
        <f t="shared" si="10"/>
        <v>ВВГнг(А)-FRLSLTx-14х35мк(N)</v>
      </c>
      <c r="G579" s="13"/>
      <c r="H579" s="14"/>
      <c r="I579" s="16"/>
      <c r="J579" s="16"/>
      <c r="K579" s="151"/>
      <c r="L579" s="151"/>
    </row>
    <row r="580" spans="1:12" s="1" customFormat="1" x14ac:dyDescent="0.25">
      <c r="A580" s="171" t="s">
        <v>205</v>
      </c>
      <c r="B580" s="188" t="s">
        <v>299</v>
      </c>
      <c r="C580" s="189">
        <v>32.1</v>
      </c>
      <c r="D580" s="190">
        <v>2.4209999999999998</v>
      </c>
      <c r="E580" s="191">
        <v>0.63100000000000001</v>
      </c>
      <c r="F580" s="175" t="str">
        <f t="shared" si="10"/>
        <v>ВВГнг(А)-FRLSLTx-14х35мк(РЕ)</v>
      </c>
      <c r="G580" s="13"/>
      <c r="H580" s="14"/>
      <c r="I580" s="16"/>
      <c r="J580" s="16"/>
      <c r="K580" s="151"/>
      <c r="L580" s="151"/>
    </row>
    <row r="581" spans="1:12" s="1" customFormat="1" x14ac:dyDescent="0.25">
      <c r="A581" s="171" t="s">
        <v>205</v>
      </c>
      <c r="B581" s="188" t="s">
        <v>305</v>
      </c>
      <c r="C581" s="189">
        <v>34.299999999999997</v>
      </c>
      <c r="D581" s="190">
        <v>2.9609999999999999</v>
      </c>
      <c r="E581" s="191">
        <v>0.51</v>
      </c>
      <c r="F581" s="175" t="str">
        <f t="shared" si="10"/>
        <v>ВВГнг(А)-FRLSLTx-14х50мс(N)</v>
      </c>
      <c r="G581" s="13"/>
      <c r="H581" s="14"/>
      <c r="I581" s="5"/>
      <c r="J581" s="16"/>
      <c r="K581" s="151"/>
      <c r="L581" s="151"/>
    </row>
    <row r="582" spans="1:12" s="1" customFormat="1" x14ac:dyDescent="0.25">
      <c r="A582" s="171" t="s">
        <v>205</v>
      </c>
      <c r="B582" s="188" t="s">
        <v>306</v>
      </c>
      <c r="C582" s="189">
        <v>34.299999999999997</v>
      </c>
      <c r="D582" s="190">
        <v>2.9609999999999999</v>
      </c>
      <c r="E582" s="191">
        <v>0.51</v>
      </c>
      <c r="F582" s="175" t="str">
        <f t="shared" si="10"/>
        <v>ВВГнг(А)-FRLSLTx-14х50мс(РЕ)</v>
      </c>
      <c r="G582" s="13"/>
      <c r="H582" s="14"/>
      <c r="I582" s="16"/>
      <c r="J582" s="16"/>
      <c r="K582" s="151"/>
      <c r="L582" s="151"/>
    </row>
    <row r="583" spans="1:12" s="1" customFormat="1" x14ac:dyDescent="0.25">
      <c r="A583" s="171" t="s">
        <v>205</v>
      </c>
      <c r="B583" s="188" t="s">
        <v>302</v>
      </c>
      <c r="C583" s="189">
        <v>36.200000000000003</v>
      </c>
      <c r="D583" s="190">
        <v>3.153</v>
      </c>
      <c r="E583" s="191">
        <v>0.51</v>
      </c>
      <c r="F583" s="175" t="str">
        <f t="shared" si="10"/>
        <v>ВВГнг(А)-FRLSLTx-14х50мк(N)</v>
      </c>
      <c r="G583" s="13"/>
      <c r="H583" s="14"/>
      <c r="I583" s="16"/>
      <c r="J583" s="16"/>
      <c r="K583" s="151"/>
      <c r="L583" s="151"/>
    </row>
    <row r="584" spans="1:12" s="1" customFormat="1" x14ac:dyDescent="0.25">
      <c r="A584" s="171" t="s">
        <v>205</v>
      </c>
      <c r="B584" s="188" t="s">
        <v>303</v>
      </c>
      <c r="C584" s="189">
        <v>36.200000000000003</v>
      </c>
      <c r="D584" s="190">
        <v>3.153</v>
      </c>
      <c r="E584" s="191">
        <v>0.51</v>
      </c>
      <c r="F584" s="175" t="str">
        <f t="shared" si="10"/>
        <v>ВВГнг(А)-FRLSLTx-14х50мк(РЕ)</v>
      </c>
      <c r="G584" s="13"/>
      <c r="H584" s="14"/>
      <c r="I584" s="16"/>
      <c r="J584" s="16"/>
      <c r="K584" s="151"/>
      <c r="L584" s="151"/>
    </row>
    <row r="585" spans="1:12" s="1" customFormat="1" x14ac:dyDescent="0.25">
      <c r="A585" s="171" t="s">
        <v>205</v>
      </c>
      <c r="B585" s="188" t="s">
        <v>316</v>
      </c>
      <c r="C585" s="189">
        <v>37.5</v>
      </c>
      <c r="D585" s="190">
        <v>3.8370000000000002</v>
      </c>
      <c r="E585" s="191">
        <v>0.59799999999999998</v>
      </c>
      <c r="F585" s="175" t="str">
        <f t="shared" si="10"/>
        <v>ВВГнг(А)-FRLSLTx-14х70мс(N)</v>
      </c>
      <c r="G585" s="13"/>
      <c r="H585" s="14"/>
      <c r="I585" s="16"/>
      <c r="J585" s="16"/>
      <c r="K585" s="151"/>
      <c r="L585" s="151"/>
    </row>
    <row r="586" spans="1:12" s="1" customFormat="1" x14ac:dyDescent="0.25">
      <c r="A586" s="171" t="s">
        <v>205</v>
      </c>
      <c r="B586" s="188" t="s">
        <v>317</v>
      </c>
      <c r="C586" s="189">
        <v>37.5</v>
      </c>
      <c r="D586" s="190">
        <v>3.8370000000000002</v>
      </c>
      <c r="E586" s="191">
        <v>0.59799999999999998</v>
      </c>
      <c r="F586" s="175" t="str">
        <f t="shared" si="10"/>
        <v>ВВГнг(А)-FRLSLTx-14х70мс(РЕ)</v>
      </c>
      <c r="G586" s="13"/>
      <c r="H586" s="14"/>
      <c r="I586" s="16"/>
      <c r="J586" s="16"/>
      <c r="K586" s="151"/>
      <c r="L586" s="151"/>
    </row>
    <row r="587" spans="1:12" s="1" customFormat="1" x14ac:dyDescent="0.25">
      <c r="A587" s="171" t="s">
        <v>205</v>
      </c>
      <c r="B587" s="188" t="s">
        <v>321</v>
      </c>
      <c r="C587" s="189">
        <v>41.5</v>
      </c>
      <c r="D587" s="190">
        <v>5.0309999999999997</v>
      </c>
      <c r="E587" s="191">
        <v>0.72699999999999998</v>
      </c>
      <c r="F587" s="175" t="str">
        <f t="shared" si="10"/>
        <v>ВВГнг(А)-FRLSLTx-14х95мс(N)</v>
      </c>
      <c r="G587" s="13"/>
      <c r="H587" s="14"/>
      <c r="I587" s="16"/>
      <c r="J587" s="16"/>
      <c r="K587" s="151"/>
      <c r="L587" s="151"/>
    </row>
    <row r="588" spans="1:12" s="1" customFormat="1" x14ac:dyDescent="0.25">
      <c r="A588" s="171" t="s">
        <v>205</v>
      </c>
      <c r="B588" s="188" t="s">
        <v>322</v>
      </c>
      <c r="C588" s="189">
        <v>41.5</v>
      </c>
      <c r="D588" s="190">
        <v>5.0309999999999997</v>
      </c>
      <c r="E588" s="191">
        <v>0.72699999999999998</v>
      </c>
      <c r="F588" s="175" t="str">
        <f t="shared" si="10"/>
        <v>ВВГнг(А)-FRLSLTx-14х95мс(РЕ)</v>
      </c>
      <c r="G588" s="13"/>
      <c r="H588" s="14"/>
      <c r="I588" s="16"/>
      <c r="J588" s="16"/>
      <c r="K588" s="151"/>
      <c r="L588" s="151"/>
    </row>
    <row r="589" spans="1:12" s="1" customFormat="1" x14ac:dyDescent="0.25">
      <c r="A589" s="171" t="s">
        <v>205</v>
      </c>
      <c r="B589" s="188" t="s">
        <v>326</v>
      </c>
      <c r="C589" s="189">
        <v>45.3</v>
      </c>
      <c r="D589" s="190">
        <v>6.2119999999999997</v>
      </c>
      <c r="E589" s="191">
        <v>0.82199999999999995</v>
      </c>
      <c r="F589" s="175" t="str">
        <f t="shared" si="10"/>
        <v>ВВГнг(А)-FRLSLTx-14х120мс(N)</v>
      </c>
      <c r="G589" s="13"/>
      <c r="H589" s="14"/>
      <c r="I589" s="16"/>
      <c r="J589" s="16"/>
      <c r="K589" s="151"/>
      <c r="L589" s="151"/>
    </row>
    <row r="590" spans="1:12" s="1" customFormat="1" x14ac:dyDescent="0.25">
      <c r="A590" s="171" t="s">
        <v>205</v>
      </c>
      <c r="B590" s="188" t="s">
        <v>327</v>
      </c>
      <c r="C590" s="189">
        <v>45.3</v>
      </c>
      <c r="D590" s="190">
        <v>6.2119999999999997</v>
      </c>
      <c r="E590" s="191">
        <v>0.82199999999999995</v>
      </c>
      <c r="F590" s="175" t="str">
        <f t="shared" si="10"/>
        <v>ВВГнг(А)-FRLSLTx-14х120мс(РЕ)</v>
      </c>
      <c r="G590" s="13"/>
      <c r="H590" s="14"/>
      <c r="I590" s="16"/>
      <c r="J590" s="16"/>
      <c r="K590" s="151"/>
      <c r="L590" s="151"/>
    </row>
    <row r="591" spans="1:12" s="1" customFormat="1" x14ac:dyDescent="0.25">
      <c r="A591" s="171" t="s">
        <v>205</v>
      </c>
      <c r="B591" s="188" t="s">
        <v>331</v>
      </c>
      <c r="C591" s="189">
        <v>48.8</v>
      </c>
      <c r="D591" s="190">
        <v>7.5049999999999999</v>
      </c>
      <c r="E591" s="191">
        <v>0.99399999999999999</v>
      </c>
      <c r="F591" s="175" t="str">
        <f t="shared" si="10"/>
        <v>ВВГнг(А)-FRLSLTx-14х150мс(N)</v>
      </c>
      <c r="G591" s="13"/>
      <c r="H591" s="14"/>
      <c r="I591" s="16"/>
      <c r="J591" s="16"/>
      <c r="K591" s="151"/>
      <c r="L591" s="151"/>
    </row>
    <row r="592" spans="1:12" s="1" customFormat="1" x14ac:dyDescent="0.25">
      <c r="A592" s="171" t="s">
        <v>205</v>
      </c>
      <c r="B592" s="188" t="s">
        <v>332</v>
      </c>
      <c r="C592" s="189">
        <v>48.8</v>
      </c>
      <c r="D592" s="190">
        <v>7.5049999999999999</v>
      </c>
      <c r="E592" s="191">
        <v>0.99399999999999999</v>
      </c>
      <c r="F592" s="175" t="str">
        <f t="shared" si="10"/>
        <v>ВВГнг(А)-FRLSLTx-14х150мс(РЕ)</v>
      </c>
      <c r="G592" s="13"/>
      <c r="H592" s="14"/>
      <c r="I592" s="16"/>
      <c r="J592" s="16"/>
      <c r="K592" s="151"/>
      <c r="L592" s="151"/>
    </row>
    <row r="593" spans="1:12" s="1" customFormat="1" x14ac:dyDescent="0.25">
      <c r="A593" s="171" t="s">
        <v>205</v>
      </c>
      <c r="B593" s="188" t="s">
        <v>337</v>
      </c>
      <c r="C593" s="189">
        <v>53.2</v>
      </c>
      <c r="D593" s="190">
        <v>9.1959999999999997</v>
      </c>
      <c r="E593" s="191">
        <v>1.1539999999999999</v>
      </c>
      <c r="F593" s="175" t="str">
        <f t="shared" si="10"/>
        <v>ВВГнг(А)-FRLSLTx-14х185мс(N)</v>
      </c>
      <c r="G593" s="13"/>
      <c r="H593" s="14"/>
      <c r="I593" s="16"/>
      <c r="J593" s="16"/>
      <c r="K593" s="151"/>
      <c r="L593" s="151"/>
    </row>
    <row r="594" spans="1:12" s="1" customFormat="1" x14ac:dyDescent="0.25">
      <c r="A594" s="171" t="s">
        <v>205</v>
      </c>
      <c r="B594" s="188" t="s">
        <v>338</v>
      </c>
      <c r="C594" s="189">
        <v>53.2</v>
      </c>
      <c r="D594" s="190">
        <v>9.1959999999999997</v>
      </c>
      <c r="E594" s="191">
        <v>1.1539999999999999</v>
      </c>
      <c r="F594" s="175" t="str">
        <f t="shared" si="10"/>
        <v>ВВГнг(А)-FRLSLTx-14х185мс(РЕ)</v>
      </c>
      <c r="G594" s="13"/>
      <c r="H594" s="14"/>
      <c r="I594" s="16"/>
      <c r="J594" s="16"/>
      <c r="K594" s="151"/>
      <c r="L594" s="151"/>
    </row>
    <row r="595" spans="1:12" s="1" customFormat="1" x14ac:dyDescent="0.25">
      <c r="A595" s="171" t="s">
        <v>205</v>
      </c>
      <c r="B595" s="188" t="s">
        <v>342</v>
      </c>
      <c r="C595" s="189">
        <v>59.2</v>
      </c>
      <c r="D595" s="190">
        <v>11.750999999999999</v>
      </c>
      <c r="E595" s="191">
        <v>1.4390000000000001</v>
      </c>
      <c r="F595" s="175" t="str">
        <f t="shared" si="10"/>
        <v>ВВГнг(А)-FRLSLTx-14х240мс(N)</v>
      </c>
      <c r="G595" s="13"/>
      <c r="H595" s="14"/>
      <c r="I595" s="16"/>
      <c r="J595" s="16"/>
      <c r="K595" s="151"/>
      <c r="L595" s="151"/>
    </row>
    <row r="596" spans="1:12" s="1" customFormat="1" x14ac:dyDescent="0.25">
      <c r="A596" s="171" t="s">
        <v>205</v>
      </c>
      <c r="B596" s="188" t="s">
        <v>343</v>
      </c>
      <c r="C596" s="189">
        <v>59.2</v>
      </c>
      <c r="D596" s="190">
        <v>11.750999999999999</v>
      </c>
      <c r="E596" s="191">
        <v>1.4390000000000001</v>
      </c>
      <c r="F596" s="175" t="str">
        <f t="shared" si="10"/>
        <v>ВВГнг(А)-FRLSLTx-14х240мс(РЕ)</v>
      </c>
      <c r="G596" s="13"/>
      <c r="H596" s="14"/>
      <c r="I596" s="16"/>
      <c r="J596" s="16"/>
      <c r="K596" s="151"/>
      <c r="L596" s="151"/>
    </row>
    <row r="597" spans="1:12" s="1" customFormat="1" x14ac:dyDescent="0.25">
      <c r="A597" s="171" t="s">
        <v>205</v>
      </c>
      <c r="B597" s="188" t="s">
        <v>359</v>
      </c>
      <c r="C597" s="189">
        <v>17.600000000000001</v>
      </c>
      <c r="D597" s="190">
        <v>0.48</v>
      </c>
      <c r="E597" s="191">
        <v>0.192</v>
      </c>
      <c r="F597" s="175" t="str">
        <f t="shared" si="10"/>
        <v>ВВГнг(А)-FRLSLTx-15х1,5ок(N,РЕ)</v>
      </c>
      <c r="G597" s="13"/>
      <c r="H597" s="14"/>
      <c r="I597" s="16"/>
      <c r="J597" s="16"/>
      <c r="K597" s="151"/>
      <c r="L597" s="151"/>
    </row>
    <row r="598" spans="1:12" s="1" customFormat="1" x14ac:dyDescent="0.25">
      <c r="A598" s="171" t="s">
        <v>205</v>
      </c>
      <c r="B598" s="188" t="s">
        <v>361</v>
      </c>
      <c r="C598" s="189">
        <v>18.600000000000001</v>
      </c>
      <c r="D598" s="190">
        <v>0.56399999999999995</v>
      </c>
      <c r="E598" s="191">
        <v>0.21</v>
      </c>
      <c r="F598" s="175" t="str">
        <f t="shared" si="10"/>
        <v>ВВГнг(А)-FRLSLTx-15х2,5ок(N,РЕ)</v>
      </c>
      <c r="G598" s="13"/>
      <c r="H598" s="14"/>
      <c r="I598" s="16"/>
      <c r="J598" s="16"/>
      <c r="K598" s="151"/>
      <c r="L598" s="151"/>
    </row>
    <row r="599" spans="1:12" s="1" customFormat="1" x14ac:dyDescent="0.25">
      <c r="A599" s="171" t="s">
        <v>205</v>
      </c>
      <c r="B599" s="188" t="s">
        <v>363</v>
      </c>
      <c r="C599" s="189">
        <v>21</v>
      </c>
      <c r="D599" s="190">
        <v>0.74399999999999999</v>
      </c>
      <c r="E599" s="191">
        <v>0.26500000000000001</v>
      </c>
      <c r="F599" s="175" t="str">
        <f t="shared" si="10"/>
        <v>ВВГнг(А)-FRLSLTx-15х4ок(N,РЕ)</v>
      </c>
      <c r="G599" s="13"/>
      <c r="H599" s="14"/>
      <c r="I599" s="16"/>
      <c r="J599" s="16"/>
      <c r="K599" s="151"/>
      <c r="L599" s="151"/>
    </row>
    <row r="600" spans="1:12" s="1" customFormat="1" x14ac:dyDescent="0.25">
      <c r="A600" s="171" t="s">
        <v>205</v>
      </c>
      <c r="B600" s="188" t="s">
        <v>365</v>
      </c>
      <c r="C600" s="189">
        <v>22.3</v>
      </c>
      <c r="D600" s="190">
        <v>0.89200000000000002</v>
      </c>
      <c r="E600" s="191">
        <v>0.29099999999999998</v>
      </c>
      <c r="F600" s="175" t="str">
        <f t="shared" si="10"/>
        <v>ВВГнг(А)-FRLSLTx-15х6ок(N,РЕ)</v>
      </c>
      <c r="G600" s="13"/>
      <c r="H600" s="14"/>
      <c r="I600" s="16"/>
      <c r="J600" s="16"/>
      <c r="K600" s="151"/>
      <c r="L600" s="151"/>
    </row>
    <row r="601" spans="1:12" s="1" customFormat="1" x14ac:dyDescent="0.25">
      <c r="A601" s="171" t="s">
        <v>205</v>
      </c>
      <c r="B601" s="188" t="s">
        <v>367</v>
      </c>
      <c r="C601" s="189">
        <v>24.7</v>
      </c>
      <c r="D601" s="190">
        <v>1.1910000000000001</v>
      </c>
      <c r="E601" s="191">
        <v>0.34200000000000003</v>
      </c>
      <c r="F601" s="175" t="str">
        <f t="shared" si="10"/>
        <v>ВВГнг(А)-FRLSLTx-15х10ок(N,РЕ)</v>
      </c>
      <c r="G601" s="13"/>
      <c r="H601" s="14"/>
      <c r="I601" s="16"/>
      <c r="J601" s="16"/>
      <c r="K601" s="151"/>
      <c r="L601" s="151"/>
    </row>
    <row r="602" spans="1:12" s="1" customFormat="1" x14ac:dyDescent="0.25">
      <c r="A602" s="171" t="s">
        <v>205</v>
      </c>
      <c r="B602" s="188" t="s">
        <v>369</v>
      </c>
      <c r="C602" s="189">
        <v>29.1</v>
      </c>
      <c r="D602" s="190">
        <v>1.6910000000000001</v>
      </c>
      <c r="E602" s="191">
        <v>0.39500000000000002</v>
      </c>
      <c r="F602" s="175" t="str">
        <f t="shared" si="10"/>
        <v>ВВГнг(А)-FRLSLTx-15х16мк(N,РЕ)</v>
      </c>
      <c r="G602" s="13"/>
      <c r="H602" s="14"/>
      <c r="I602" s="16"/>
      <c r="J602" s="16"/>
      <c r="K602" s="151"/>
      <c r="L602" s="151"/>
    </row>
    <row r="603" spans="1:12" s="1" customFormat="1" x14ac:dyDescent="0.25">
      <c r="A603" s="171" t="s">
        <v>205</v>
      </c>
      <c r="B603" s="188" t="s">
        <v>371</v>
      </c>
      <c r="C603" s="189">
        <v>32.6</v>
      </c>
      <c r="D603" s="190">
        <v>2.33</v>
      </c>
      <c r="E603" s="191">
        <v>0.57499999999999996</v>
      </c>
      <c r="F603" s="175" t="str">
        <f t="shared" si="10"/>
        <v>ВВГнг(А)-FRLSLTx-15х25мк(N,РЕ)</v>
      </c>
      <c r="G603" s="13"/>
      <c r="H603" s="14"/>
      <c r="I603" s="16"/>
      <c r="J603" s="16"/>
      <c r="K603" s="151"/>
      <c r="L603" s="151"/>
    </row>
    <row r="604" spans="1:12" s="1" customFormat="1" x14ac:dyDescent="0.25">
      <c r="A604" s="171" t="s">
        <v>205</v>
      </c>
      <c r="B604" s="188" t="s">
        <v>373</v>
      </c>
      <c r="C604" s="189">
        <v>35.700000000000003</v>
      </c>
      <c r="D604" s="190">
        <v>2.9540000000000002</v>
      </c>
      <c r="E604" s="191">
        <v>0.67500000000000004</v>
      </c>
      <c r="F604" s="175" t="str">
        <f t="shared" si="10"/>
        <v>ВВГнг(А)-FRLSLTx-15х35мк(N,РЕ)</v>
      </c>
      <c r="G604" s="13"/>
      <c r="H604" s="14"/>
      <c r="I604" s="16"/>
      <c r="J604" s="16"/>
      <c r="K604" s="151"/>
      <c r="L604" s="151"/>
    </row>
    <row r="605" spans="1:12" s="1" customFormat="1" x14ac:dyDescent="0.25">
      <c r="A605" s="171" t="s">
        <v>205</v>
      </c>
      <c r="B605" s="188" t="s">
        <v>377</v>
      </c>
      <c r="C605" s="189">
        <v>37.299999999999997</v>
      </c>
      <c r="D605" s="190">
        <v>3.609</v>
      </c>
      <c r="E605" s="191">
        <v>0.61</v>
      </c>
      <c r="F605" s="175" t="str">
        <f t="shared" si="10"/>
        <v>ВВГнг(А)-FRLSLTx-15х50мс(N,РЕ)</v>
      </c>
      <c r="G605" s="13"/>
      <c r="H605" s="14"/>
      <c r="I605" s="16"/>
      <c r="J605" s="16"/>
      <c r="K605" s="151"/>
      <c r="L605" s="151"/>
    </row>
    <row r="606" spans="1:12" s="1" customFormat="1" x14ac:dyDescent="0.25">
      <c r="A606" s="171" t="s">
        <v>205</v>
      </c>
      <c r="B606" s="188" t="s">
        <v>375</v>
      </c>
      <c r="C606" s="189">
        <v>39.700000000000003</v>
      </c>
      <c r="D606" s="190">
        <v>3.798</v>
      </c>
      <c r="E606" s="191">
        <v>0.61</v>
      </c>
      <c r="F606" s="175" t="str">
        <f t="shared" si="10"/>
        <v>ВВГнг(А)-FRLSLTx-15х50мк(N,РЕ)</v>
      </c>
      <c r="G606" s="13"/>
      <c r="H606" s="14"/>
      <c r="I606" s="16"/>
      <c r="J606" s="16"/>
      <c r="K606" s="151"/>
      <c r="L606" s="151"/>
    </row>
    <row r="607" spans="1:12" s="1" customFormat="1" x14ac:dyDescent="0.25">
      <c r="A607" s="171" t="s">
        <v>205</v>
      </c>
      <c r="B607" s="188" t="s">
        <v>379</v>
      </c>
      <c r="C607" s="189">
        <v>40.9</v>
      </c>
      <c r="D607" s="190">
        <v>4.7240000000000002</v>
      </c>
      <c r="E607" s="191">
        <v>0.69</v>
      </c>
      <c r="F607" s="175" t="str">
        <f t="shared" si="10"/>
        <v>ВВГнг(А)-FRLSLTx-15х70мс(N,РЕ)</v>
      </c>
      <c r="G607" s="13"/>
      <c r="H607" s="14"/>
      <c r="I607" s="16"/>
      <c r="J607" s="16"/>
      <c r="K607" s="151"/>
      <c r="L607" s="151"/>
    </row>
    <row r="608" spans="1:12" s="1" customFormat="1" x14ac:dyDescent="0.25">
      <c r="A608" s="171" t="s">
        <v>205</v>
      </c>
      <c r="B608" s="188" t="s">
        <v>381</v>
      </c>
      <c r="C608" s="189">
        <v>46.1</v>
      </c>
      <c r="D608" s="190">
        <v>6.3109999999999999</v>
      </c>
      <c r="E608" s="191">
        <v>0.90300000000000002</v>
      </c>
      <c r="F608" s="175" t="str">
        <f t="shared" si="10"/>
        <v>ВВГнг(А)-FRLSLTx-15х95мс(N,РЕ)</v>
      </c>
      <c r="G608" s="13"/>
      <c r="H608" s="14"/>
      <c r="I608" s="16"/>
      <c r="J608" s="16"/>
      <c r="K608" s="151"/>
      <c r="L608" s="151"/>
    </row>
    <row r="609" spans="1:12" s="1" customFormat="1" x14ac:dyDescent="0.25">
      <c r="A609" s="171" t="s">
        <v>205</v>
      </c>
      <c r="B609" s="188" t="s">
        <v>383</v>
      </c>
      <c r="C609" s="189">
        <v>49.4</v>
      </c>
      <c r="D609" s="190">
        <v>7.6340000000000003</v>
      </c>
      <c r="E609" s="191">
        <v>0.98799999999999999</v>
      </c>
      <c r="F609" s="175" t="str">
        <f t="shared" si="10"/>
        <v>ВВГнг(А)-FRLSLTx-15х120мс(N,РЕ)</v>
      </c>
      <c r="G609" s="13"/>
      <c r="H609" s="14"/>
      <c r="I609" s="16"/>
      <c r="J609" s="16"/>
      <c r="K609" s="151"/>
      <c r="L609" s="151"/>
    </row>
    <row r="610" spans="1:12" s="1" customFormat="1" x14ac:dyDescent="0.25">
      <c r="A610" s="171" t="s">
        <v>205</v>
      </c>
      <c r="B610" s="188" t="s">
        <v>385</v>
      </c>
      <c r="C610" s="189">
        <v>53.6</v>
      </c>
      <c r="D610" s="190">
        <v>9.4659999999999993</v>
      </c>
      <c r="E610" s="191">
        <v>1.165</v>
      </c>
      <c r="F610" s="175" t="str">
        <f t="shared" si="10"/>
        <v>ВВГнг(А)-FRLSLTx-15х150мс(N,РЕ)</v>
      </c>
      <c r="G610" s="13"/>
      <c r="H610" s="14"/>
      <c r="I610" s="16"/>
      <c r="J610" s="16"/>
      <c r="K610" s="151"/>
      <c r="L610" s="151"/>
    </row>
    <row r="611" spans="1:12" s="1" customFormat="1" x14ac:dyDescent="0.25">
      <c r="A611" s="171" t="s">
        <v>205</v>
      </c>
      <c r="B611" s="188" t="s">
        <v>387</v>
      </c>
      <c r="C611" s="189">
        <v>58.6</v>
      </c>
      <c r="D611" s="190">
        <v>11.472</v>
      </c>
      <c r="E611" s="191">
        <v>1.4339999999999999</v>
      </c>
      <c r="F611" s="175" t="str">
        <f t="shared" si="10"/>
        <v>ВВГнг(А)-FRLSLTx-15х185мс(N,РЕ)</v>
      </c>
      <c r="G611" s="13"/>
      <c r="H611" s="14"/>
      <c r="I611" s="16"/>
      <c r="J611" s="16"/>
      <c r="K611" s="151"/>
      <c r="L611" s="151"/>
    </row>
    <row r="612" spans="1:12" s="1" customFormat="1" ht="15.75" thickBot="1" x14ac:dyDescent="0.3">
      <c r="A612" s="177" t="s">
        <v>205</v>
      </c>
      <c r="B612" s="294" t="s">
        <v>389</v>
      </c>
      <c r="C612" s="295">
        <v>64.8</v>
      </c>
      <c r="D612" s="296">
        <v>14.313000000000001</v>
      </c>
      <c r="E612" s="297">
        <v>1.6970000000000001</v>
      </c>
      <c r="F612" s="181" t="str">
        <f t="shared" si="10"/>
        <v>ВВГнг(А)-FRLSLTx-15х240мс(N,РЕ)</v>
      </c>
      <c r="G612" s="13"/>
      <c r="H612" s="14"/>
      <c r="I612" s="16"/>
      <c r="J612" s="16"/>
      <c r="K612" s="151"/>
      <c r="L612" s="151"/>
    </row>
    <row r="613" spans="1:12" s="1" customFormat="1" x14ac:dyDescent="0.25">
      <c r="A613" s="166" t="s">
        <v>198</v>
      </c>
      <c r="B613" s="305" t="s">
        <v>176</v>
      </c>
      <c r="C613" s="306">
        <v>10.5</v>
      </c>
      <c r="D613" s="307">
        <v>0.17899999999999999</v>
      </c>
      <c r="E613" s="308">
        <v>0.11</v>
      </c>
      <c r="F613" s="170" t="str">
        <f t="shared" si="10"/>
        <v>ВВГнг(А)-LS-0,662х1,5</v>
      </c>
      <c r="G613" s="13"/>
      <c r="H613" s="14"/>
      <c r="I613" s="16"/>
      <c r="J613" s="16"/>
      <c r="K613" s="151"/>
      <c r="L613" s="151"/>
    </row>
    <row r="614" spans="1:12" s="1" customFormat="1" x14ac:dyDescent="0.25">
      <c r="A614" s="171" t="s">
        <v>198</v>
      </c>
      <c r="B614" s="309" t="s">
        <v>177</v>
      </c>
      <c r="C614" s="310">
        <v>11.3</v>
      </c>
      <c r="D614" s="311">
        <v>0.216</v>
      </c>
      <c r="E614" s="312">
        <v>0.123</v>
      </c>
      <c r="F614" s="175" t="str">
        <f t="shared" si="10"/>
        <v>ВВГнг(А)-LS-0,662х2,5</v>
      </c>
      <c r="G614" s="13"/>
      <c r="H614" s="14"/>
      <c r="I614" s="16"/>
      <c r="J614" s="16"/>
      <c r="K614" s="151"/>
      <c r="L614" s="151"/>
    </row>
    <row r="615" spans="1:12" s="1" customFormat="1" x14ac:dyDescent="0.25">
      <c r="A615" s="171" t="s">
        <v>198</v>
      </c>
      <c r="B615" s="309" t="s">
        <v>140</v>
      </c>
      <c r="C615" s="310">
        <v>12.6</v>
      </c>
      <c r="D615" s="311">
        <v>0.28199999999999997</v>
      </c>
      <c r="E615" s="312">
        <v>0.14699999999999999</v>
      </c>
      <c r="F615" s="175" t="str">
        <f t="shared" si="10"/>
        <v>ВВГнг(А)-LS-0,662х4</v>
      </c>
      <c r="G615" s="13"/>
      <c r="H615" s="14"/>
      <c r="I615" s="16"/>
      <c r="J615" s="16"/>
      <c r="K615" s="151"/>
      <c r="L615" s="151"/>
    </row>
    <row r="616" spans="1:12" s="1" customFormat="1" x14ac:dyDescent="0.25">
      <c r="A616" s="171" t="s">
        <v>198</v>
      </c>
      <c r="B616" s="309" t="s">
        <v>141</v>
      </c>
      <c r="C616" s="310">
        <v>13.8</v>
      </c>
      <c r="D616" s="311">
        <v>0.35399999999999998</v>
      </c>
      <c r="E616" s="312">
        <v>0.16500000000000001</v>
      </c>
      <c r="F616" s="175" t="str">
        <f t="shared" si="10"/>
        <v>ВВГнг(А)-LS-0,662х6</v>
      </c>
      <c r="G616" s="13"/>
      <c r="H616" s="14"/>
      <c r="I616" s="16"/>
      <c r="J616" s="16"/>
      <c r="K616" s="151"/>
      <c r="L616" s="151"/>
    </row>
    <row r="617" spans="1:12" s="1" customFormat="1" x14ac:dyDescent="0.25">
      <c r="A617" s="171" t="s">
        <v>198</v>
      </c>
      <c r="B617" s="309" t="s">
        <v>142</v>
      </c>
      <c r="C617" s="310">
        <v>16.399999999999999</v>
      </c>
      <c r="D617" s="311">
        <v>0.52100000000000002</v>
      </c>
      <c r="E617" s="312">
        <v>0.218</v>
      </c>
      <c r="F617" s="175" t="str">
        <f t="shared" si="10"/>
        <v>ВВГнг(А)-LS-0,662х10</v>
      </c>
      <c r="G617" s="13"/>
      <c r="H617" s="14"/>
      <c r="I617" s="16"/>
      <c r="J617" s="16"/>
      <c r="K617" s="151"/>
      <c r="L617" s="151"/>
    </row>
    <row r="618" spans="1:12" s="1" customFormat="1" x14ac:dyDescent="0.25">
      <c r="A618" s="171" t="s">
        <v>198</v>
      </c>
      <c r="B618" s="309" t="s">
        <v>143</v>
      </c>
      <c r="C618" s="310">
        <v>18.2</v>
      </c>
      <c r="D618" s="311">
        <v>0.69</v>
      </c>
      <c r="E618" s="312">
        <v>0.28599999999999998</v>
      </c>
      <c r="F618" s="175" t="str">
        <f t="shared" si="10"/>
        <v>ВВГнг(А)-LS-0,662х16</v>
      </c>
      <c r="G618" s="13"/>
      <c r="H618" s="14"/>
      <c r="I618" s="16"/>
      <c r="J618" s="16"/>
      <c r="K618" s="151"/>
      <c r="L618" s="151"/>
    </row>
    <row r="619" spans="1:12" s="1" customFormat="1" x14ac:dyDescent="0.25">
      <c r="A619" s="171" t="s">
        <v>198</v>
      </c>
      <c r="B619" s="309" t="s">
        <v>144</v>
      </c>
      <c r="C619" s="310">
        <v>21.3</v>
      </c>
      <c r="D619" s="311">
        <v>0.98799999999999999</v>
      </c>
      <c r="E619" s="312">
        <v>0.38100000000000001</v>
      </c>
      <c r="F619" s="175" t="str">
        <f t="shared" si="10"/>
        <v>ВВГнг(А)-LS-0,662х25</v>
      </c>
      <c r="G619" s="13"/>
      <c r="H619" s="14"/>
      <c r="I619" s="16"/>
      <c r="J619" s="16"/>
      <c r="K619" s="151"/>
      <c r="L619" s="151"/>
    </row>
    <row r="620" spans="1:12" s="1" customFormat="1" x14ac:dyDescent="0.25">
      <c r="A620" s="171" t="s">
        <v>198</v>
      </c>
      <c r="B620" s="309" t="s">
        <v>145</v>
      </c>
      <c r="C620" s="310">
        <v>23.6</v>
      </c>
      <c r="D620" s="311">
        <v>1.272</v>
      </c>
      <c r="E620" s="312">
        <v>0.437</v>
      </c>
      <c r="F620" s="175" t="str">
        <f t="shared" si="10"/>
        <v>ВВГнг(А)-LS-0,662х35</v>
      </c>
      <c r="G620" s="13"/>
      <c r="H620" s="14"/>
      <c r="I620" s="16"/>
      <c r="J620" s="16"/>
      <c r="K620" s="151"/>
      <c r="L620" s="151"/>
    </row>
    <row r="621" spans="1:12" s="1" customFormat="1" x14ac:dyDescent="0.25">
      <c r="A621" s="171" t="s">
        <v>198</v>
      </c>
      <c r="B621" s="309" t="s">
        <v>146</v>
      </c>
      <c r="C621" s="310">
        <v>26.6</v>
      </c>
      <c r="D621" s="311">
        <v>1.6459999999999999</v>
      </c>
      <c r="E621" s="312">
        <v>0.54</v>
      </c>
      <c r="F621" s="175" t="str">
        <f t="shared" si="10"/>
        <v>ВВГнг(А)-LS-0,662х50</v>
      </c>
      <c r="G621" s="13"/>
      <c r="H621" s="14"/>
      <c r="I621" s="16"/>
      <c r="J621" s="16"/>
      <c r="K621" s="151"/>
      <c r="L621" s="151"/>
    </row>
    <row r="622" spans="1:12" s="1" customFormat="1" x14ac:dyDescent="0.25">
      <c r="A622" s="171" t="s">
        <v>198</v>
      </c>
      <c r="B622" s="309" t="s">
        <v>180</v>
      </c>
      <c r="C622" s="310">
        <v>10.9</v>
      </c>
      <c r="D622" s="311">
        <v>0.2</v>
      </c>
      <c r="E622" s="312">
        <v>0.11600000000000001</v>
      </c>
      <c r="F622" s="175" t="str">
        <f t="shared" si="10"/>
        <v>ВВГнг(А)-LS-0,663х1,5</v>
      </c>
      <c r="G622" s="13"/>
      <c r="H622" s="14"/>
      <c r="I622" s="16"/>
      <c r="J622" s="16"/>
      <c r="K622" s="151"/>
      <c r="L622" s="151"/>
    </row>
    <row r="623" spans="1:12" s="1" customFormat="1" x14ac:dyDescent="0.25">
      <c r="A623" s="171" t="s">
        <v>198</v>
      </c>
      <c r="B623" s="309" t="s">
        <v>181</v>
      </c>
      <c r="C623" s="310">
        <v>11.7</v>
      </c>
      <c r="D623" s="311">
        <v>0.246</v>
      </c>
      <c r="E623" s="312">
        <v>0.128</v>
      </c>
      <c r="F623" s="175" t="str">
        <f t="shared" si="10"/>
        <v>ВВГнг(А)-LS-0,663х2,5</v>
      </c>
      <c r="G623" s="13"/>
      <c r="H623" s="14"/>
      <c r="I623" s="16"/>
      <c r="J623" s="16"/>
      <c r="K623" s="151"/>
      <c r="L623" s="151"/>
    </row>
    <row r="624" spans="1:12" s="1" customFormat="1" x14ac:dyDescent="0.25">
      <c r="A624" s="171" t="s">
        <v>198</v>
      </c>
      <c r="B624" s="309" t="s">
        <v>147</v>
      </c>
      <c r="C624" s="310">
        <v>13.2</v>
      </c>
      <c r="D624" s="311">
        <v>0.32800000000000001</v>
      </c>
      <c r="E624" s="312">
        <v>0.154</v>
      </c>
      <c r="F624" s="175" t="str">
        <f t="shared" si="10"/>
        <v>ВВГнг(А)-LS-0,663х4</v>
      </c>
      <c r="G624" s="13"/>
      <c r="H624" s="14"/>
      <c r="I624" s="16"/>
      <c r="J624" s="16"/>
      <c r="K624" s="151"/>
      <c r="L624" s="151"/>
    </row>
    <row r="625" spans="1:12" s="1" customFormat="1" x14ac:dyDescent="0.25">
      <c r="A625" s="171" t="s">
        <v>198</v>
      </c>
      <c r="B625" s="309" t="s">
        <v>148</v>
      </c>
      <c r="C625" s="310">
        <v>14.4</v>
      </c>
      <c r="D625" s="311">
        <v>0.41799999999999998</v>
      </c>
      <c r="E625" s="312">
        <v>0.17100000000000001</v>
      </c>
      <c r="F625" s="175" t="str">
        <f t="shared" si="10"/>
        <v>ВВГнг(А)-LS-0,663х6</v>
      </c>
      <c r="G625" s="13"/>
      <c r="H625" s="14"/>
      <c r="I625" s="16"/>
      <c r="J625" s="16"/>
      <c r="K625" s="151"/>
      <c r="L625" s="151"/>
    </row>
    <row r="626" spans="1:12" s="1" customFormat="1" x14ac:dyDescent="0.25">
      <c r="A626" s="171" t="s">
        <v>198</v>
      </c>
      <c r="B626" s="309" t="s">
        <v>149</v>
      </c>
      <c r="C626" s="310">
        <v>17.2</v>
      </c>
      <c r="D626" s="311">
        <v>0.625</v>
      </c>
      <c r="E626" s="312">
        <v>0.22700000000000001</v>
      </c>
      <c r="F626" s="175" t="str">
        <f t="shared" si="10"/>
        <v>ВВГнг(А)-LS-0,663х10</v>
      </c>
      <c r="G626" s="13"/>
      <c r="H626" s="14"/>
      <c r="I626" s="16"/>
      <c r="J626" s="16"/>
      <c r="K626" s="151"/>
      <c r="L626" s="151"/>
    </row>
    <row r="627" spans="1:12" s="1" customFormat="1" x14ac:dyDescent="0.25">
      <c r="A627" s="171" t="s">
        <v>198</v>
      </c>
      <c r="B627" s="309" t="s">
        <v>150</v>
      </c>
      <c r="C627" s="310">
        <v>19.2</v>
      </c>
      <c r="D627" s="311">
        <v>0.84299999999999997</v>
      </c>
      <c r="E627" s="312">
        <v>0.29299999999999998</v>
      </c>
      <c r="F627" s="175" t="str">
        <f t="shared" si="10"/>
        <v>ВВГнг(А)-LS-0,663х16</v>
      </c>
      <c r="G627" s="13"/>
      <c r="H627" s="14"/>
      <c r="I627" s="16"/>
      <c r="J627" s="16"/>
      <c r="K627" s="151"/>
      <c r="L627" s="151"/>
    </row>
    <row r="628" spans="1:12" s="1" customFormat="1" x14ac:dyDescent="0.25">
      <c r="A628" s="171" t="s">
        <v>198</v>
      </c>
      <c r="B628" s="309" t="s">
        <v>151</v>
      </c>
      <c r="C628" s="310">
        <v>22.5</v>
      </c>
      <c r="D628" s="311">
        <v>1.2270000000000001</v>
      </c>
      <c r="E628" s="312">
        <v>0.39300000000000002</v>
      </c>
      <c r="F628" s="175" t="str">
        <f t="shared" si="10"/>
        <v>ВВГнг(А)-LS-0,663х25</v>
      </c>
      <c r="G628" s="13"/>
      <c r="H628" s="14"/>
      <c r="I628" s="16"/>
      <c r="J628" s="16"/>
      <c r="K628" s="151"/>
      <c r="L628" s="151"/>
    </row>
    <row r="629" spans="1:12" s="1" customFormat="1" x14ac:dyDescent="0.25">
      <c r="A629" s="171" t="s">
        <v>198</v>
      </c>
      <c r="B629" s="320" t="s">
        <v>152</v>
      </c>
      <c r="C629" s="321">
        <v>25</v>
      </c>
      <c r="D629" s="322">
        <v>1.593</v>
      </c>
      <c r="E629" s="323">
        <v>0.44700000000000001</v>
      </c>
      <c r="F629" s="175" t="str">
        <f t="shared" si="10"/>
        <v>ВВГнг(А)-LS-0,663х35</v>
      </c>
      <c r="G629" s="13"/>
      <c r="H629" s="14"/>
      <c r="I629" s="16"/>
      <c r="J629" s="16"/>
      <c r="K629" s="151"/>
      <c r="L629" s="151"/>
    </row>
    <row r="630" spans="1:12" s="1" customFormat="1" x14ac:dyDescent="0.25">
      <c r="A630" s="171" t="s">
        <v>198</v>
      </c>
      <c r="B630" s="309" t="s">
        <v>153</v>
      </c>
      <c r="C630" s="310">
        <v>28.1</v>
      </c>
      <c r="D630" s="311">
        <v>2.077</v>
      </c>
      <c r="E630" s="312">
        <v>0.55100000000000005</v>
      </c>
      <c r="F630" s="175" t="str">
        <f t="shared" si="10"/>
        <v>ВВГнг(А)-LS-0,663х50</v>
      </c>
      <c r="G630" s="13"/>
      <c r="H630" s="14"/>
      <c r="I630" s="16"/>
      <c r="J630" s="16"/>
      <c r="K630" s="151"/>
      <c r="L630" s="151"/>
    </row>
    <row r="631" spans="1:12" s="1" customFormat="1" x14ac:dyDescent="0.25">
      <c r="A631" s="171" t="s">
        <v>198</v>
      </c>
      <c r="B631" s="309" t="s">
        <v>178</v>
      </c>
      <c r="C631" s="310">
        <v>11.6</v>
      </c>
      <c r="D631" s="311">
        <v>0.23</v>
      </c>
      <c r="E631" s="312">
        <v>0.129</v>
      </c>
      <c r="F631" s="175" t="str">
        <f t="shared" si="10"/>
        <v>ВВГнг(А)-LS-0,664х1,5</v>
      </c>
      <c r="G631" s="13"/>
      <c r="H631" s="14"/>
      <c r="I631" s="16"/>
      <c r="J631" s="16"/>
      <c r="K631" s="151"/>
      <c r="L631" s="151"/>
    </row>
    <row r="632" spans="1:12" s="1" customFormat="1" x14ac:dyDescent="0.25">
      <c r="A632" s="171" t="s">
        <v>198</v>
      </c>
      <c r="B632" s="309" t="s">
        <v>179</v>
      </c>
      <c r="C632" s="310">
        <v>12.5</v>
      </c>
      <c r="D632" s="311">
        <v>0.28699999999999998</v>
      </c>
      <c r="E632" s="312">
        <v>0.14199999999999999</v>
      </c>
      <c r="F632" s="175" t="str">
        <f t="shared" si="10"/>
        <v>ВВГнг(А)-LS-0,664х2,5</v>
      </c>
      <c r="G632" s="13"/>
      <c r="H632" s="14"/>
      <c r="I632" s="16"/>
      <c r="J632" s="16"/>
      <c r="K632" s="151"/>
      <c r="L632" s="151"/>
    </row>
    <row r="633" spans="1:12" s="1" customFormat="1" x14ac:dyDescent="0.25">
      <c r="A633" s="171" t="s">
        <v>198</v>
      </c>
      <c r="B633" s="309" t="s">
        <v>160</v>
      </c>
      <c r="C633" s="310">
        <v>14.3</v>
      </c>
      <c r="D633" s="311">
        <v>0.39600000000000002</v>
      </c>
      <c r="E633" s="312">
        <v>0.17199999999999999</v>
      </c>
      <c r="F633" s="175" t="str">
        <f t="shared" si="10"/>
        <v>ВВГнг(А)-LS-0,664х4</v>
      </c>
      <c r="G633" s="13"/>
      <c r="H633" s="14"/>
      <c r="I633" s="16"/>
      <c r="J633" s="16"/>
      <c r="K633" s="151"/>
      <c r="L633" s="151"/>
    </row>
    <row r="634" spans="1:12" s="1" customFormat="1" x14ac:dyDescent="0.25">
      <c r="A634" s="171" t="s">
        <v>198</v>
      </c>
      <c r="B634" s="309" t="s">
        <v>161</v>
      </c>
      <c r="C634" s="310">
        <v>15.5</v>
      </c>
      <c r="D634" s="311">
        <v>0.498</v>
      </c>
      <c r="E634" s="312">
        <v>0.191</v>
      </c>
      <c r="F634" s="175" t="str">
        <f t="shared" si="10"/>
        <v>ВВГнг(А)-LS-0,664х6</v>
      </c>
      <c r="G634" s="13"/>
      <c r="H634" s="14"/>
      <c r="I634" s="16"/>
      <c r="J634" s="16"/>
      <c r="K634" s="151"/>
      <c r="L634" s="151"/>
    </row>
    <row r="635" spans="1:12" s="1" customFormat="1" x14ac:dyDescent="0.25">
      <c r="A635" s="171" t="s">
        <v>198</v>
      </c>
      <c r="B635" s="309" t="s">
        <v>162</v>
      </c>
      <c r="C635" s="310">
        <v>18.600000000000001</v>
      </c>
      <c r="D635" s="311">
        <v>0.76</v>
      </c>
      <c r="E635" s="312">
        <v>0.255</v>
      </c>
      <c r="F635" s="175" t="str">
        <f t="shared" si="10"/>
        <v>ВВГнг(А)-LS-0,664х10</v>
      </c>
      <c r="G635" s="13"/>
      <c r="H635" s="14"/>
      <c r="I635" s="16"/>
      <c r="J635" s="16"/>
      <c r="K635" s="151"/>
      <c r="L635" s="151"/>
    </row>
    <row r="636" spans="1:12" s="1" customFormat="1" x14ac:dyDescent="0.25">
      <c r="A636" s="171" t="s">
        <v>198</v>
      </c>
      <c r="B636" s="309" t="s">
        <v>163</v>
      </c>
      <c r="C636" s="310">
        <v>20.8</v>
      </c>
      <c r="D636" s="311">
        <v>1.038</v>
      </c>
      <c r="E636" s="312">
        <v>0.36</v>
      </c>
      <c r="F636" s="175" t="str">
        <f t="shared" si="10"/>
        <v>ВВГнг(А)-LS-0,664х16</v>
      </c>
      <c r="G636" s="13"/>
      <c r="H636" s="14"/>
      <c r="I636" s="16"/>
      <c r="J636" s="16"/>
      <c r="K636" s="151"/>
      <c r="L636" s="151"/>
    </row>
    <row r="637" spans="1:12" s="1" customFormat="1" x14ac:dyDescent="0.25">
      <c r="A637" s="171" t="s">
        <v>198</v>
      </c>
      <c r="B637" s="309" t="s">
        <v>164</v>
      </c>
      <c r="C637" s="310">
        <v>24.9</v>
      </c>
      <c r="D637" s="311">
        <v>1.552</v>
      </c>
      <c r="E637" s="312">
        <v>0.439</v>
      </c>
      <c r="F637" s="175" t="str">
        <f t="shared" si="10"/>
        <v>ВВГнг(А)-LS-0,664х25</v>
      </c>
      <c r="G637" s="13"/>
      <c r="H637" s="14"/>
      <c r="I637" s="16"/>
      <c r="J637" s="16"/>
      <c r="K637" s="151"/>
      <c r="L637" s="151"/>
    </row>
    <row r="638" spans="1:12" s="1" customFormat="1" x14ac:dyDescent="0.25">
      <c r="A638" s="171" t="s">
        <v>198</v>
      </c>
      <c r="B638" s="309" t="s">
        <v>165</v>
      </c>
      <c r="C638" s="310">
        <v>27.3</v>
      </c>
      <c r="D638" s="311">
        <v>1.988</v>
      </c>
      <c r="E638" s="312">
        <v>0.499</v>
      </c>
      <c r="F638" s="175" t="str">
        <f t="shared" si="10"/>
        <v>ВВГнг(А)-LS-0,664х35</v>
      </c>
      <c r="G638" s="13"/>
      <c r="H638" s="14"/>
      <c r="I638" s="16"/>
      <c r="J638" s="16"/>
      <c r="K638" s="151"/>
      <c r="L638" s="151"/>
    </row>
    <row r="639" spans="1:12" s="1" customFormat="1" x14ac:dyDescent="0.25">
      <c r="A639" s="171" t="s">
        <v>198</v>
      </c>
      <c r="B639" s="309" t="s">
        <v>166</v>
      </c>
      <c r="C639" s="310">
        <v>30.8</v>
      </c>
      <c r="D639" s="311">
        <v>2.6019999999999999</v>
      </c>
      <c r="E639" s="312">
        <v>0.63900000000000001</v>
      </c>
      <c r="F639" s="175" t="str">
        <f t="shared" si="10"/>
        <v>ВВГнг(А)-LS-0,664х50</v>
      </c>
      <c r="G639" s="13"/>
      <c r="H639" s="14"/>
      <c r="I639" s="16"/>
      <c r="J639" s="16"/>
      <c r="K639" s="151"/>
      <c r="L639" s="151"/>
    </row>
    <row r="640" spans="1:12" s="1" customFormat="1" x14ac:dyDescent="0.25">
      <c r="A640" s="171" t="s">
        <v>198</v>
      </c>
      <c r="B640" s="309" t="s">
        <v>182</v>
      </c>
      <c r="C640" s="310">
        <v>12.4</v>
      </c>
      <c r="D640" s="311">
        <v>0.26700000000000002</v>
      </c>
      <c r="E640" s="312">
        <v>0.20399999999999999</v>
      </c>
      <c r="F640" s="175" t="str">
        <f t="shared" si="10"/>
        <v>ВВГнг(А)-LS-0,665х1,5</v>
      </c>
      <c r="G640" s="13"/>
      <c r="H640" s="14"/>
      <c r="I640" s="16"/>
      <c r="J640" s="16"/>
      <c r="K640" s="151"/>
      <c r="L640" s="151"/>
    </row>
    <row r="641" spans="1:12" s="1" customFormat="1" x14ac:dyDescent="0.25">
      <c r="A641" s="171" t="s">
        <v>198</v>
      </c>
      <c r="B641" s="309" t="s">
        <v>183</v>
      </c>
      <c r="C641" s="310">
        <v>13.4</v>
      </c>
      <c r="D641" s="311">
        <v>0.33700000000000002</v>
      </c>
      <c r="E641" s="312">
        <v>0.223</v>
      </c>
      <c r="F641" s="175" t="str">
        <f t="shared" si="10"/>
        <v>ВВГнг(А)-LS-0,665х2,5</v>
      </c>
      <c r="G641" s="13"/>
      <c r="H641" s="14"/>
      <c r="I641" s="16"/>
      <c r="J641" s="16"/>
      <c r="K641" s="151"/>
      <c r="L641" s="151"/>
    </row>
    <row r="642" spans="1:12" s="1" customFormat="1" x14ac:dyDescent="0.25">
      <c r="A642" s="171" t="s">
        <v>198</v>
      </c>
      <c r="B642" s="309" t="s">
        <v>167</v>
      </c>
      <c r="C642" s="310">
        <v>15.4</v>
      </c>
      <c r="D642" s="311">
        <v>0.47</v>
      </c>
      <c r="E642" s="312">
        <v>0.26500000000000001</v>
      </c>
      <c r="F642" s="175" t="str">
        <f t="shared" ref="F642:F705" si="11">A642&amp;B642</f>
        <v>ВВГнг(А)-LS-0,665х4</v>
      </c>
      <c r="G642" s="13"/>
      <c r="H642" s="14"/>
      <c r="I642" s="16"/>
      <c r="J642" s="16"/>
      <c r="K642" s="151"/>
      <c r="L642" s="151"/>
    </row>
    <row r="643" spans="1:12" s="1" customFormat="1" x14ac:dyDescent="0.25">
      <c r="A643" s="171" t="s">
        <v>198</v>
      </c>
      <c r="B643" s="309" t="s">
        <v>168</v>
      </c>
      <c r="C643" s="310">
        <v>16.899999999999999</v>
      </c>
      <c r="D643" s="311">
        <v>0.60699999999999998</v>
      </c>
      <c r="E643" s="312">
        <v>0.28199999999999997</v>
      </c>
      <c r="F643" s="175" t="str">
        <f t="shared" si="11"/>
        <v>ВВГнг(А)-LS-0,665х6</v>
      </c>
      <c r="G643" s="13"/>
      <c r="H643" s="14"/>
      <c r="I643" s="16"/>
      <c r="J643" s="16"/>
      <c r="K643" s="151"/>
      <c r="L643" s="151"/>
    </row>
    <row r="644" spans="1:12" s="1" customFormat="1" x14ac:dyDescent="0.25">
      <c r="A644" s="171" t="s">
        <v>198</v>
      </c>
      <c r="B644" s="309" t="s">
        <v>169</v>
      </c>
      <c r="C644" s="310">
        <v>20.2</v>
      </c>
      <c r="D644" s="311">
        <v>0.90800000000000003</v>
      </c>
      <c r="E644" s="312">
        <v>0.35799999999999998</v>
      </c>
      <c r="F644" s="175" t="str">
        <f t="shared" si="11"/>
        <v>ВВГнг(А)-LS-0,665х10</v>
      </c>
      <c r="G644" s="13"/>
      <c r="H644" s="14"/>
      <c r="I644" s="16"/>
      <c r="J644" s="16"/>
      <c r="K644" s="151"/>
      <c r="L644" s="151"/>
    </row>
    <row r="645" spans="1:12" s="1" customFormat="1" x14ac:dyDescent="0.25">
      <c r="A645" s="171" t="s">
        <v>198</v>
      </c>
      <c r="B645" s="309" t="s">
        <v>170</v>
      </c>
      <c r="C645" s="310">
        <v>22.6</v>
      </c>
      <c r="D645" s="311">
        <v>1.2490000000000001</v>
      </c>
      <c r="E645" s="312">
        <v>0.52600000000000002</v>
      </c>
      <c r="F645" s="175" t="str">
        <f t="shared" si="11"/>
        <v>ВВГнг(А)-LS-0,665х16</v>
      </c>
      <c r="G645" s="13"/>
      <c r="H645" s="14"/>
      <c r="I645" s="16"/>
      <c r="J645" s="16"/>
      <c r="K645" s="151"/>
      <c r="L645" s="151"/>
    </row>
    <row r="646" spans="1:12" s="1" customFormat="1" x14ac:dyDescent="0.25">
      <c r="A646" s="171" t="s">
        <v>198</v>
      </c>
      <c r="B646" s="309" t="s">
        <v>171</v>
      </c>
      <c r="C646" s="310">
        <v>27.2</v>
      </c>
      <c r="D646" s="311">
        <v>1.8759999999999999</v>
      </c>
      <c r="E646" s="312">
        <v>0.622</v>
      </c>
      <c r="F646" s="175" t="str">
        <f t="shared" si="11"/>
        <v>ВВГнг(А)-LS-0,665х25</v>
      </c>
      <c r="G646" s="13"/>
      <c r="H646" s="14"/>
      <c r="I646" s="16"/>
      <c r="J646" s="16"/>
      <c r="K646" s="151"/>
      <c r="L646" s="151"/>
    </row>
    <row r="647" spans="1:12" s="1" customFormat="1" x14ac:dyDescent="0.25">
      <c r="A647" s="171" t="s">
        <v>198</v>
      </c>
      <c r="B647" s="309" t="s">
        <v>172</v>
      </c>
      <c r="C647" s="310">
        <v>29.8</v>
      </c>
      <c r="D647" s="311">
        <v>2.419</v>
      </c>
      <c r="E647" s="312">
        <v>0.68700000000000006</v>
      </c>
      <c r="F647" s="175" t="str">
        <f t="shared" si="11"/>
        <v>ВВГнг(А)-LS-0,665х35</v>
      </c>
      <c r="G647" s="13"/>
      <c r="H647" s="14"/>
      <c r="I647" s="16"/>
      <c r="J647" s="16"/>
      <c r="K647" s="151"/>
      <c r="L647" s="151"/>
    </row>
    <row r="648" spans="1:12" s="1" customFormat="1" ht="15.75" thickBot="1" x14ac:dyDescent="0.3">
      <c r="A648" s="177" t="s">
        <v>198</v>
      </c>
      <c r="B648" s="324" t="s">
        <v>173</v>
      </c>
      <c r="C648" s="325">
        <v>34.200000000000003</v>
      </c>
      <c r="D648" s="326">
        <v>3.2160000000000002</v>
      </c>
      <c r="E648" s="327">
        <v>0.88200000000000001</v>
      </c>
      <c r="F648" s="181" t="str">
        <f t="shared" si="11"/>
        <v>ВВГнг(А)-LS-0,665х50</v>
      </c>
      <c r="G648" s="13"/>
      <c r="H648" s="14"/>
      <c r="I648" s="16"/>
      <c r="J648" s="16"/>
      <c r="K648" s="151"/>
      <c r="L648" s="151"/>
    </row>
    <row r="649" spans="1:12" s="1" customFormat="1" x14ac:dyDescent="0.25">
      <c r="A649" s="166" t="s">
        <v>199</v>
      </c>
      <c r="B649" s="328" t="s">
        <v>140</v>
      </c>
      <c r="C649" s="306" t="s">
        <v>566</v>
      </c>
      <c r="D649" s="307">
        <v>0.23</v>
      </c>
      <c r="E649" s="308">
        <v>0.17599999999999999</v>
      </c>
      <c r="F649" s="170" t="str">
        <f t="shared" si="11"/>
        <v>ВВГнг(А)-LS-12х4</v>
      </c>
      <c r="G649" s="13"/>
      <c r="H649" s="14"/>
      <c r="I649" s="16"/>
      <c r="J649" s="16"/>
      <c r="K649" s="151"/>
      <c r="L649" s="151"/>
    </row>
    <row r="650" spans="1:12" s="1" customFormat="1" x14ac:dyDescent="0.25">
      <c r="A650" s="171" t="s">
        <v>199</v>
      </c>
      <c r="B650" s="329" t="s">
        <v>141</v>
      </c>
      <c r="C650" s="310" t="s">
        <v>567</v>
      </c>
      <c r="D650" s="311">
        <v>0.28999999999999998</v>
      </c>
      <c r="E650" s="312">
        <v>0.19600000000000001</v>
      </c>
      <c r="F650" s="175" t="str">
        <f t="shared" si="11"/>
        <v>ВВГнг(А)-LS-12х6</v>
      </c>
      <c r="G650" s="13"/>
      <c r="H650" s="14"/>
      <c r="I650" s="16"/>
      <c r="J650" s="16"/>
      <c r="K650" s="151"/>
      <c r="L650" s="151"/>
    </row>
    <row r="651" spans="1:12" s="1" customFormat="1" x14ac:dyDescent="0.25">
      <c r="A651" s="171" t="s">
        <v>199</v>
      </c>
      <c r="B651" s="329" t="s">
        <v>142</v>
      </c>
      <c r="C651" s="310" t="s">
        <v>568</v>
      </c>
      <c r="D651" s="311">
        <v>0.40200000000000002</v>
      </c>
      <c r="E651" s="312">
        <v>0.23</v>
      </c>
      <c r="F651" s="175" t="str">
        <f t="shared" si="11"/>
        <v>ВВГнг(А)-LS-12х10</v>
      </c>
      <c r="G651" s="13"/>
      <c r="H651" s="14"/>
      <c r="I651" s="16"/>
      <c r="J651" s="16"/>
      <c r="K651" s="151"/>
      <c r="L651" s="151"/>
    </row>
    <row r="652" spans="1:12" s="1" customFormat="1" x14ac:dyDescent="0.25">
      <c r="A652" s="171" t="s">
        <v>199</v>
      </c>
      <c r="B652" s="329" t="s">
        <v>143</v>
      </c>
      <c r="C652" s="310" t="s">
        <v>569</v>
      </c>
      <c r="D652" s="311">
        <v>0.55800000000000005</v>
      </c>
      <c r="E652" s="312">
        <v>0.29899999999999999</v>
      </c>
      <c r="F652" s="175" t="str">
        <f t="shared" si="11"/>
        <v>ВВГнг(А)-LS-12х16</v>
      </c>
      <c r="G652" s="13"/>
      <c r="H652" s="14"/>
      <c r="I652" s="16"/>
      <c r="J652" s="16"/>
      <c r="K652" s="151"/>
      <c r="L652" s="151"/>
    </row>
    <row r="653" spans="1:12" s="1" customFormat="1" x14ac:dyDescent="0.25">
      <c r="A653" s="171" t="s">
        <v>199</v>
      </c>
      <c r="B653" s="329" t="s">
        <v>144</v>
      </c>
      <c r="C653" s="310" t="s">
        <v>570</v>
      </c>
      <c r="D653" s="311">
        <v>0.95699999999999996</v>
      </c>
      <c r="E653" s="312">
        <v>0.39700000000000002</v>
      </c>
      <c r="F653" s="175" t="str">
        <f t="shared" si="11"/>
        <v>ВВГнг(А)-LS-12х25</v>
      </c>
      <c r="G653" s="13"/>
      <c r="H653" s="14"/>
      <c r="I653" s="16"/>
      <c r="J653" s="16"/>
      <c r="K653" s="151"/>
      <c r="L653" s="151"/>
    </row>
    <row r="654" spans="1:12" s="1" customFormat="1" x14ac:dyDescent="0.25">
      <c r="A654" s="171" t="s">
        <v>199</v>
      </c>
      <c r="B654" s="330" t="s">
        <v>145</v>
      </c>
      <c r="C654" s="318" t="s">
        <v>571</v>
      </c>
      <c r="D654" s="319">
        <v>1.236</v>
      </c>
      <c r="E654" s="319">
        <v>0.45400000000000001</v>
      </c>
      <c r="F654" s="175" t="str">
        <f t="shared" si="11"/>
        <v>ВВГнг(А)-LS-12х35</v>
      </c>
      <c r="G654" s="13"/>
      <c r="H654" s="14"/>
      <c r="I654" s="16"/>
      <c r="J654" s="16"/>
      <c r="K654" s="151"/>
      <c r="L654" s="151"/>
    </row>
    <row r="655" spans="1:12" s="1" customFormat="1" x14ac:dyDescent="0.25">
      <c r="A655" s="171" t="s">
        <v>199</v>
      </c>
      <c r="B655" s="331" t="s">
        <v>146</v>
      </c>
      <c r="C655" s="321" t="s">
        <v>572</v>
      </c>
      <c r="D655" s="322">
        <v>1.605</v>
      </c>
      <c r="E655" s="323">
        <v>0.55900000000000005</v>
      </c>
      <c r="F655" s="175" t="str">
        <f t="shared" si="11"/>
        <v>ВВГнг(А)-LS-12х50</v>
      </c>
      <c r="G655" s="13"/>
      <c r="H655" s="14"/>
      <c r="I655" s="16"/>
      <c r="J655" s="16"/>
      <c r="K655" s="151"/>
      <c r="L655" s="151"/>
    </row>
    <row r="656" spans="1:12" s="1" customFormat="1" x14ac:dyDescent="0.25">
      <c r="A656" s="171" t="s">
        <v>199</v>
      </c>
      <c r="B656" s="329" t="s">
        <v>176</v>
      </c>
      <c r="C656" s="310" t="s">
        <v>564</v>
      </c>
      <c r="D656" s="311">
        <v>0.129</v>
      </c>
      <c r="E656" s="312">
        <v>0.126</v>
      </c>
      <c r="F656" s="175" t="str">
        <f t="shared" si="11"/>
        <v>ВВГнг(А)-LS-12х1,5</v>
      </c>
      <c r="G656" s="13"/>
      <c r="H656" s="14"/>
      <c r="I656" s="16"/>
      <c r="J656" s="16"/>
      <c r="K656" s="151"/>
      <c r="L656" s="151"/>
    </row>
    <row r="657" spans="1:12" s="1" customFormat="1" x14ac:dyDescent="0.25">
      <c r="A657" s="171" t="s">
        <v>199</v>
      </c>
      <c r="B657" s="329" t="s">
        <v>177</v>
      </c>
      <c r="C657" s="310" t="s">
        <v>565</v>
      </c>
      <c r="D657" s="311">
        <v>0.16</v>
      </c>
      <c r="E657" s="312">
        <v>0.14000000000000001</v>
      </c>
      <c r="F657" s="175" t="str">
        <f t="shared" si="11"/>
        <v>ВВГнг(А)-LS-12х2,5</v>
      </c>
      <c r="G657" s="13"/>
      <c r="H657" s="14"/>
      <c r="I657" s="16"/>
      <c r="J657" s="16"/>
      <c r="K657" s="151"/>
      <c r="L657" s="151"/>
    </row>
    <row r="658" spans="1:12" s="1" customFormat="1" x14ac:dyDescent="0.25">
      <c r="A658" s="171" t="s">
        <v>199</v>
      </c>
      <c r="B658" s="329" t="s">
        <v>181</v>
      </c>
      <c r="C658" s="310" t="s">
        <v>576</v>
      </c>
      <c r="D658" s="311">
        <v>0.189</v>
      </c>
      <c r="E658" s="312">
        <v>0.14699999999999999</v>
      </c>
      <c r="F658" s="175" t="str">
        <f t="shared" si="11"/>
        <v>ВВГнг(А)-LS-13х2,5</v>
      </c>
      <c r="G658" s="13"/>
      <c r="H658" s="14"/>
      <c r="I658" s="16"/>
      <c r="J658" s="16"/>
      <c r="K658" s="151"/>
      <c r="L658" s="151"/>
    </row>
    <row r="659" spans="1:12" s="1" customFormat="1" x14ac:dyDescent="0.25">
      <c r="A659" s="171" t="s">
        <v>199</v>
      </c>
      <c r="B659" s="329" t="s">
        <v>147</v>
      </c>
      <c r="C659" s="310" t="s">
        <v>577</v>
      </c>
      <c r="D659" s="311">
        <v>0.27600000000000002</v>
      </c>
      <c r="E659" s="312">
        <v>0.186</v>
      </c>
      <c r="F659" s="175" t="str">
        <f t="shared" si="11"/>
        <v>ВВГнг(А)-LS-13х4</v>
      </c>
      <c r="G659" s="13"/>
      <c r="H659" s="14"/>
      <c r="I659" s="16"/>
      <c r="J659" s="16"/>
      <c r="K659" s="151"/>
      <c r="L659" s="151"/>
    </row>
    <row r="660" spans="1:12" s="1" customFormat="1" x14ac:dyDescent="0.25">
      <c r="A660" s="171" t="s">
        <v>199</v>
      </c>
      <c r="B660" s="329" t="s">
        <v>148</v>
      </c>
      <c r="C660" s="310" t="s">
        <v>578</v>
      </c>
      <c r="D660" s="311">
        <v>0.35399999999999998</v>
      </c>
      <c r="E660" s="312">
        <v>0.20599999999999999</v>
      </c>
      <c r="F660" s="175" t="str">
        <f t="shared" si="11"/>
        <v>ВВГнг(А)-LS-13х6</v>
      </c>
      <c r="G660" s="13"/>
      <c r="H660" s="14"/>
      <c r="I660" s="16"/>
      <c r="J660" s="16"/>
      <c r="K660" s="151"/>
      <c r="L660" s="151"/>
    </row>
    <row r="661" spans="1:12" s="1" customFormat="1" x14ac:dyDescent="0.25">
      <c r="A661" s="171" t="s">
        <v>199</v>
      </c>
      <c r="B661" s="329" t="s">
        <v>149</v>
      </c>
      <c r="C661" s="310" t="s">
        <v>579</v>
      </c>
      <c r="D661" s="311">
        <v>0.5</v>
      </c>
      <c r="E661" s="312">
        <v>0.24</v>
      </c>
      <c r="F661" s="175" t="str">
        <f t="shared" si="11"/>
        <v>ВВГнг(А)-LS-13х10</v>
      </c>
      <c r="G661" s="13"/>
      <c r="H661" s="14"/>
      <c r="I661" s="16"/>
      <c r="J661" s="16"/>
      <c r="K661" s="151"/>
      <c r="L661" s="151"/>
    </row>
    <row r="662" spans="1:12" s="1" customFormat="1" x14ac:dyDescent="0.25">
      <c r="A662" s="171" t="s">
        <v>199</v>
      </c>
      <c r="B662" s="329" t="s">
        <v>150</v>
      </c>
      <c r="C662" s="310" t="s">
        <v>580</v>
      </c>
      <c r="D662" s="311">
        <v>0.70799999999999996</v>
      </c>
      <c r="E662" s="312">
        <v>0.309</v>
      </c>
      <c r="F662" s="175" t="str">
        <f t="shared" si="11"/>
        <v>ВВГнг(А)-LS-13х16</v>
      </c>
      <c r="G662" s="13"/>
      <c r="H662" s="14"/>
      <c r="I662" s="16"/>
      <c r="J662" s="16"/>
      <c r="K662" s="151"/>
      <c r="L662" s="151"/>
    </row>
    <row r="663" spans="1:12" s="1" customFormat="1" x14ac:dyDescent="0.25">
      <c r="A663" s="171" t="s">
        <v>199</v>
      </c>
      <c r="B663" s="329" t="s">
        <v>151</v>
      </c>
      <c r="C663" s="310" t="s">
        <v>581</v>
      </c>
      <c r="D663" s="311">
        <v>1.196</v>
      </c>
      <c r="E663" s="312">
        <v>0.41099999999999998</v>
      </c>
      <c r="F663" s="175" t="str">
        <f t="shared" si="11"/>
        <v>ВВГнг(А)-LS-13х25</v>
      </c>
      <c r="G663" s="13"/>
      <c r="H663" s="14"/>
      <c r="I663" s="16"/>
      <c r="J663" s="16"/>
      <c r="K663" s="151"/>
      <c r="L663" s="151"/>
    </row>
    <row r="664" spans="1:12" s="1" customFormat="1" x14ac:dyDescent="0.25">
      <c r="A664" s="171" t="s">
        <v>199</v>
      </c>
      <c r="B664" s="329" t="s">
        <v>152</v>
      </c>
      <c r="C664" s="310" t="s">
        <v>582</v>
      </c>
      <c r="D664" s="311">
        <v>1.5589999999999999</v>
      </c>
      <c r="E664" s="312">
        <v>0.46600000000000003</v>
      </c>
      <c r="F664" s="175" t="str">
        <f t="shared" si="11"/>
        <v>ВВГнг(А)-LS-13х35</v>
      </c>
      <c r="G664" s="13"/>
      <c r="H664" s="14"/>
      <c r="I664" s="16"/>
      <c r="J664" s="16"/>
      <c r="K664" s="151"/>
      <c r="L664" s="151"/>
    </row>
    <row r="665" spans="1:12" s="1" customFormat="1" x14ac:dyDescent="0.25">
      <c r="A665" s="171" t="s">
        <v>199</v>
      </c>
      <c r="B665" s="329" t="s">
        <v>154</v>
      </c>
      <c r="C665" s="310" t="s">
        <v>584</v>
      </c>
      <c r="D665" s="311">
        <v>2.3340000000000001</v>
      </c>
      <c r="E665" s="312">
        <v>0.55100000000000005</v>
      </c>
      <c r="F665" s="175" t="str">
        <f t="shared" si="11"/>
        <v>ВВГнг(А)-LS-13х70</v>
      </c>
      <c r="G665" s="13"/>
      <c r="H665" s="14"/>
      <c r="I665" s="16"/>
      <c r="J665" s="16"/>
      <c r="K665" s="151"/>
      <c r="L665" s="151"/>
    </row>
    <row r="666" spans="1:12" s="1" customFormat="1" x14ac:dyDescent="0.25">
      <c r="A666" s="171" t="s">
        <v>199</v>
      </c>
      <c r="B666" s="329" t="s">
        <v>153</v>
      </c>
      <c r="C666" s="310" t="s">
        <v>583</v>
      </c>
      <c r="D666" s="311">
        <v>2.0379999999999998</v>
      </c>
      <c r="E666" s="312">
        <v>0.57299999999999995</v>
      </c>
      <c r="F666" s="175" t="str">
        <f t="shared" si="11"/>
        <v>ВВГнг(А)-LS-13х50</v>
      </c>
      <c r="G666" s="13"/>
      <c r="H666" s="14"/>
      <c r="I666" s="16"/>
      <c r="J666" s="16"/>
      <c r="K666" s="151"/>
      <c r="L666" s="151"/>
    </row>
    <row r="667" spans="1:12" s="1" customFormat="1" x14ac:dyDescent="0.25">
      <c r="A667" s="171" t="s">
        <v>199</v>
      </c>
      <c r="B667" s="329" t="s">
        <v>155</v>
      </c>
      <c r="C667" s="310" t="s">
        <v>585</v>
      </c>
      <c r="D667" s="311">
        <v>3.1230000000000002</v>
      </c>
      <c r="E667" s="312">
        <v>0.65900000000000003</v>
      </c>
      <c r="F667" s="175" t="str">
        <f t="shared" si="11"/>
        <v>ВВГнг(А)-LS-13х95</v>
      </c>
      <c r="G667" s="13"/>
      <c r="H667" s="14"/>
      <c r="I667" s="16"/>
      <c r="J667" s="16"/>
      <c r="K667" s="151"/>
      <c r="L667" s="151"/>
    </row>
    <row r="668" spans="1:12" s="1" customFormat="1" x14ac:dyDescent="0.25">
      <c r="A668" s="171" t="s">
        <v>199</v>
      </c>
      <c r="B668" s="329" t="s">
        <v>156</v>
      </c>
      <c r="C668" s="310" t="s">
        <v>586</v>
      </c>
      <c r="D668" s="311">
        <v>3.8860000000000001</v>
      </c>
      <c r="E668" s="312">
        <v>0.85099999999999998</v>
      </c>
      <c r="F668" s="175" t="str">
        <f t="shared" si="11"/>
        <v>ВВГнг(А)-LS-13х120</v>
      </c>
      <c r="G668" s="13"/>
      <c r="H668" s="14"/>
      <c r="I668" s="16"/>
      <c r="J668" s="16"/>
      <c r="K668" s="151"/>
      <c r="L668" s="151"/>
    </row>
    <row r="669" spans="1:12" s="1" customFormat="1" x14ac:dyDescent="0.25">
      <c r="A669" s="171" t="s">
        <v>199</v>
      </c>
      <c r="B669" s="329" t="s">
        <v>157</v>
      </c>
      <c r="C669" s="310" t="s">
        <v>587</v>
      </c>
      <c r="D669" s="311">
        <v>4.7210000000000001</v>
      </c>
      <c r="E669" s="312">
        <v>1.1160000000000001</v>
      </c>
      <c r="F669" s="175" t="str">
        <f t="shared" si="11"/>
        <v>ВВГнг(А)-LS-13х150</v>
      </c>
      <c r="G669" s="13"/>
      <c r="H669" s="14"/>
      <c r="I669" s="16"/>
      <c r="J669" s="16"/>
      <c r="K669" s="151"/>
      <c r="L669" s="151"/>
    </row>
    <row r="670" spans="1:12" s="1" customFormat="1" x14ac:dyDescent="0.25">
      <c r="A670" s="171" t="s">
        <v>199</v>
      </c>
      <c r="B670" s="329" t="s">
        <v>158</v>
      </c>
      <c r="C670" s="310" t="s">
        <v>588</v>
      </c>
      <c r="D670" s="311">
        <v>5.8179999999999996</v>
      </c>
      <c r="E670" s="312">
        <v>1.1519999999999999</v>
      </c>
      <c r="F670" s="175" t="str">
        <f t="shared" si="11"/>
        <v>ВВГнг(А)-LS-13х185</v>
      </c>
      <c r="G670" s="13"/>
      <c r="H670" s="14"/>
      <c r="I670" s="16"/>
      <c r="J670" s="16"/>
      <c r="K670" s="151"/>
      <c r="L670" s="151"/>
    </row>
    <row r="671" spans="1:12" s="1" customFormat="1" x14ac:dyDescent="0.25">
      <c r="A671" s="171" t="s">
        <v>199</v>
      </c>
      <c r="B671" s="329" t="s">
        <v>159</v>
      </c>
      <c r="C671" s="310" t="s">
        <v>589</v>
      </c>
      <c r="D671" s="311">
        <v>7.61</v>
      </c>
      <c r="E671" s="312">
        <v>1.3480000000000001</v>
      </c>
      <c r="F671" s="175" t="str">
        <f t="shared" si="11"/>
        <v>ВВГнг(А)-LS-13х240</v>
      </c>
      <c r="G671" s="13"/>
      <c r="H671" s="14"/>
      <c r="I671" s="16"/>
      <c r="J671" s="16"/>
      <c r="K671" s="151"/>
      <c r="L671" s="151"/>
    </row>
    <row r="672" spans="1:12" s="1" customFormat="1" x14ac:dyDescent="0.25">
      <c r="A672" s="171" t="s">
        <v>199</v>
      </c>
      <c r="B672" s="329" t="s">
        <v>180</v>
      </c>
      <c r="C672" s="310" t="s">
        <v>575</v>
      </c>
      <c r="D672" s="311">
        <v>0.14899999999999999</v>
      </c>
      <c r="E672" s="312">
        <v>0.13300000000000001</v>
      </c>
      <c r="F672" s="175" t="str">
        <f t="shared" si="11"/>
        <v>ВВГнг(А)-LS-13х1,5</v>
      </c>
      <c r="G672" s="13"/>
      <c r="H672" s="14"/>
      <c r="I672" s="16"/>
      <c r="J672" s="18"/>
    </row>
    <row r="673" spans="1:10" s="1" customFormat="1" x14ac:dyDescent="0.25">
      <c r="A673" s="171" t="s">
        <v>199</v>
      </c>
      <c r="B673" s="329" t="s">
        <v>178</v>
      </c>
      <c r="C673" s="310" t="s">
        <v>576</v>
      </c>
      <c r="D673" s="311">
        <v>0.17699999999999999</v>
      </c>
      <c r="E673" s="312">
        <v>0.15</v>
      </c>
      <c r="F673" s="175" t="str">
        <f t="shared" si="11"/>
        <v>ВВГнг(А)-LS-14х1,5</v>
      </c>
      <c r="G673" s="13"/>
      <c r="H673" s="14"/>
      <c r="I673" s="16"/>
      <c r="J673" s="18"/>
    </row>
    <row r="674" spans="1:10" s="1" customFormat="1" x14ac:dyDescent="0.25">
      <c r="A674" s="171" t="s">
        <v>199</v>
      </c>
      <c r="B674" s="329" t="s">
        <v>179</v>
      </c>
      <c r="C674" s="310" t="s">
        <v>590</v>
      </c>
      <c r="D674" s="311">
        <v>0.22700000000000001</v>
      </c>
      <c r="E674" s="312">
        <v>0.16500000000000001</v>
      </c>
      <c r="F674" s="175" t="str">
        <f t="shared" si="11"/>
        <v>ВВГнг(А)-LS-14х2,5</v>
      </c>
      <c r="G674" s="13"/>
      <c r="H674" s="14"/>
      <c r="I674" s="16"/>
      <c r="J674" s="18"/>
    </row>
    <row r="675" spans="1:10" s="1" customFormat="1" x14ac:dyDescent="0.25">
      <c r="A675" s="171" t="s">
        <v>199</v>
      </c>
      <c r="B675" s="329" t="s">
        <v>160</v>
      </c>
      <c r="C675" s="310" t="s">
        <v>591</v>
      </c>
      <c r="D675" s="311">
        <v>0.33400000000000002</v>
      </c>
      <c r="E675" s="312">
        <v>0.21</v>
      </c>
      <c r="F675" s="175" t="str">
        <f t="shared" si="11"/>
        <v>ВВГнг(А)-LS-14х4</v>
      </c>
      <c r="G675" s="13"/>
      <c r="H675" s="14"/>
      <c r="I675" s="16"/>
      <c r="J675" s="18"/>
    </row>
    <row r="676" spans="1:10" s="1" customFormat="1" x14ac:dyDescent="0.25">
      <c r="A676" s="171" t="s">
        <v>199</v>
      </c>
      <c r="B676" s="329" t="s">
        <v>161</v>
      </c>
      <c r="C676" s="310" t="s">
        <v>592</v>
      </c>
      <c r="D676" s="311">
        <v>0.433</v>
      </c>
      <c r="E676" s="312">
        <v>0.23200000000000001</v>
      </c>
      <c r="F676" s="175" t="str">
        <f t="shared" si="11"/>
        <v>ВВГнг(А)-LS-14х6</v>
      </c>
      <c r="G676" s="13"/>
      <c r="H676" s="14"/>
      <c r="I676" s="16"/>
      <c r="J676" s="18"/>
    </row>
    <row r="677" spans="1:10" s="1" customFormat="1" x14ac:dyDescent="0.25">
      <c r="A677" s="171" t="s">
        <v>199</v>
      </c>
      <c r="B677" s="329" t="s">
        <v>162</v>
      </c>
      <c r="C677" s="310" t="s">
        <v>593</v>
      </c>
      <c r="D677" s="311">
        <v>0.61899999999999999</v>
      </c>
      <c r="E677" s="312">
        <v>0.27</v>
      </c>
      <c r="F677" s="175" t="str">
        <f t="shared" si="11"/>
        <v>ВВГнг(А)-LS-14х10</v>
      </c>
      <c r="G677" s="13"/>
      <c r="H677" s="14"/>
      <c r="I677" s="16"/>
      <c r="J677" s="18"/>
    </row>
    <row r="678" spans="1:10" s="1" customFormat="1" x14ac:dyDescent="0.25">
      <c r="A678" s="171" t="s">
        <v>199</v>
      </c>
      <c r="B678" s="329" t="s">
        <v>163</v>
      </c>
      <c r="C678" s="310" t="s">
        <v>594</v>
      </c>
      <c r="D678" s="311">
        <v>0.90500000000000003</v>
      </c>
      <c r="E678" s="312">
        <v>0.379</v>
      </c>
      <c r="F678" s="175" t="str">
        <f t="shared" si="11"/>
        <v>ВВГнг(А)-LS-14х16</v>
      </c>
      <c r="G678" s="13"/>
      <c r="H678" s="14"/>
      <c r="I678" s="16"/>
      <c r="J678" s="18"/>
    </row>
    <row r="679" spans="1:10" s="1" customFormat="1" x14ac:dyDescent="0.25">
      <c r="A679" s="171" t="s">
        <v>199</v>
      </c>
      <c r="B679" s="329" t="s">
        <v>164</v>
      </c>
      <c r="C679" s="310" t="s">
        <v>573</v>
      </c>
      <c r="D679" s="311">
        <v>1.5069999999999999</v>
      </c>
      <c r="E679" s="312">
        <v>0.46</v>
      </c>
      <c r="F679" s="175" t="str">
        <f t="shared" si="11"/>
        <v>ВВГнг(А)-LS-14х25</v>
      </c>
      <c r="G679" s="13"/>
      <c r="H679" s="14"/>
      <c r="I679" s="16"/>
      <c r="J679" s="18"/>
    </row>
    <row r="680" spans="1:10" s="1" customFormat="1" x14ac:dyDescent="0.25">
      <c r="A680" s="171" t="s">
        <v>199</v>
      </c>
      <c r="B680" s="329" t="s">
        <v>165</v>
      </c>
      <c r="C680" s="310" t="s">
        <v>597</v>
      </c>
      <c r="D680" s="311">
        <v>1.9390000000000001</v>
      </c>
      <c r="E680" s="312">
        <v>0.52100000000000002</v>
      </c>
      <c r="F680" s="175" t="str">
        <f t="shared" si="11"/>
        <v>ВВГнг(А)-LS-14х35</v>
      </c>
      <c r="G680" s="13"/>
      <c r="H680" s="14"/>
      <c r="I680" s="16"/>
      <c r="J680" s="18"/>
    </row>
    <row r="681" spans="1:10" s="1" customFormat="1" x14ac:dyDescent="0.25">
      <c r="A681" s="171" t="s">
        <v>199</v>
      </c>
      <c r="B681" s="329" t="s">
        <v>507</v>
      </c>
      <c r="C681" s="310" t="s">
        <v>599</v>
      </c>
      <c r="D681" s="311">
        <v>3.0419999999999998</v>
      </c>
      <c r="E681" s="312">
        <v>0.63100000000000001</v>
      </c>
      <c r="F681" s="175" t="str">
        <f t="shared" si="11"/>
        <v>ВВГнг(А)-LS-14х70</v>
      </c>
      <c r="G681" s="13"/>
      <c r="H681" s="14"/>
      <c r="I681" s="16"/>
      <c r="J681" s="18"/>
    </row>
    <row r="682" spans="1:10" s="1" customFormat="1" x14ac:dyDescent="0.25">
      <c r="A682" s="171" t="s">
        <v>199</v>
      </c>
      <c r="B682" s="329" t="s">
        <v>166</v>
      </c>
      <c r="C682" s="310" t="s">
        <v>598</v>
      </c>
      <c r="D682" s="311">
        <v>2.5449999999999999</v>
      </c>
      <c r="E682" s="312">
        <v>0.66500000000000004</v>
      </c>
      <c r="F682" s="175" t="str">
        <f t="shared" si="11"/>
        <v>ВВГнг(А)-LS-14х50</v>
      </c>
      <c r="G682" s="13"/>
      <c r="H682" s="14"/>
      <c r="I682" s="16"/>
      <c r="J682" s="18"/>
    </row>
    <row r="683" spans="1:10" s="1" customFormat="1" x14ac:dyDescent="0.25">
      <c r="A683" s="171" t="s">
        <v>199</v>
      </c>
      <c r="B683" s="329" t="s">
        <v>508</v>
      </c>
      <c r="C683" s="310" t="s">
        <v>600</v>
      </c>
      <c r="D683" s="311">
        <v>4.1310000000000002</v>
      </c>
      <c r="E683" s="312">
        <v>0.76</v>
      </c>
      <c r="F683" s="175" t="str">
        <f t="shared" si="11"/>
        <v>ВВГнг(А)-LS-14х95</v>
      </c>
      <c r="G683" s="13"/>
      <c r="H683" s="14"/>
      <c r="I683" s="16"/>
      <c r="J683" s="18"/>
    </row>
    <row r="684" spans="1:10" s="1" customFormat="1" x14ac:dyDescent="0.25">
      <c r="A684" s="171" t="s">
        <v>199</v>
      </c>
      <c r="B684" s="329" t="s">
        <v>509</v>
      </c>
      <c r="C684" s="310" t="s">
        <v>587</v>
      </c>
      <c r="D684" s="311">
        <v>5.085</v>
      </c>
      <c r="E684" s="312">
        <v>1.0049999999999999</v>
      </c>
      <c r="F684" s="175" t="str">
        <f t="shared" si="11"/>
        <v>ВВГнг(А)-LS-14х120</v>
      </c>
      <c r="G684" s="13"/>
      <c r="H684" s="14"/>
      <c r="I684" s="16"/>
      <c r="J684" s="18"/>
    </row>
    <row r="685" spans="1:10" s="1" customFormat="1" x14ac:dyDescent="0.25">
      <c r="A685" s="171" t="s">
        <v>199</v>
      </c>
      <c r="B685" s="331" t="s">
        <v>510</v>
      </c>
      <c r="C685" s="321" t="s">
        <v>601</v>
      </c>
      <c r="D685" s="322">
        <v>6.1829999999999998</v>
      </c>
      <c r="E685" s="322">
        <v>1.1519999999999999</v>
      </c>
      <c r="F685" s="175" t="str">
        <f t="shared" si="11"/>
        <v>ВВГнг(А)-LS-14х150</v>
      </c>
      <c r="G685" s="13"/>
      <c r="H685" s="14"/>
      <c r="I685" s="16"/>
      <c r="J685" s="18"/>
    </row>
    <row r="686" spans="1:10" s="1" customFormat="1" x14ac:dyDescent="0.25">
      <c r="A686" s="171" t="s">
        <v>199</v>
      </c>
      <c r="B686" s="329" t="s">
        <v>511</v>
      </c>
      <c r="C686" s="310" t="s">
        <v>602</v>
      </c>
      <c r="D686" s="311">
        <v>7.6779999999999999</v>
      </c>
      <c r="E686" s="311">
        <v>1.3260000000000001</v>
      </c>
      <c r="F686" s="175" t="str">
        <f t="shared" si="11"/>
        <v>ВВГнг(А)-LS-14х185</v>
      </c>
      <c r="G686" s="13"/>
      <c r="H686" s="14"/>
      <c r="I686" s="16"/>
      <c r="J686" s="18"/>
    </row>
    <row r="687" spans="1:10" s="1" customFormat="1" x14ac:dyDescent="0.25">
      <c r="A687" s="171" t="s">
        <v>199</v>
      </c>
      <c r="B687" s="329" t="s">
        <v>562</v>
      </c>
      <c r="C687" s="310" t="s">
        <v>603</v>
      </c>
      <c r="D687" s="311">
        <v>9.9789999999999992</v>
      </c>
      <c r="E687" s="311">
        <v>1.579</v>
      </c>
      <c r="F687" s="175" t="str">
        <f t="shared" si="11"/>
        <v>ВВГнг(А)-LS-14х240</v>
      </c>
      <c r="G687" s="13"/>
      <c r="H687" s="14"/>
      <c r="I687" s="16"/>
      <c r="J687" s="18"/>
    </row>
    <row r="688" spans="1:10" s="1" customFormat="1" x14ac:dyDescent="0.25">
      <c r="A688" s="171" t="s">
        <v>199</v>
      </c>
      <c r="B688" s="329" t="s">
        <v>182</v>
      </c>
      <c r="C688" s="310" t="s">
        <v>604</v>
      </c>
      <c r="D688" s="311">
        <v>0.21199999999999999</v>
      </c>
      <c r="E688" s="311">
        <v>0.23200000000000001</v>
      </c>
      <c r="F688" s="175" t="str">
        <f t="shared" si="11"/>
        <v>ВВГнг(А)-LS-15х1,5</v>
      </c>
      <c r="G688" s="13"/>
      <c r="H688" s="14"/>
      <c r="I688" s="16"/>
      <c r="J688" s="18"/>
    </row>
    <row r="689" spans="1:10" s="1" customFormat="1" x14ac:dyDescent="0.25">
      <c r="A689" s="171" t="s">
        <v>199</v>
      </c>
      <c r="B689" s="329" t="s">
        <v>183</v>
      </c>
      <c r="C689" s="310" t="s">
        <v>605</v>
      </c>
      <c r="D689" s="311">
        <v>0.27400000000000002</v>
      </c>
      <c r="E689" s="311">
        <v>0.251</v>
      </c>
      <c r="F689" s="175" t="str">
        <f t="shared" si="11"/>
        <v>ВВГнг(А)-LS-15х2,5</v>
      </c>
      <c r="G689" s="13"/>
      <c r="H689" s="14"/>
      <c r="I689" s="16"/>
      <c r="J689" s="18"/>
    </row>
    <row r="690" spans="1:10" s="1" customFormat="1" x14ac:dyDescent="0.25">
      <c r="A690" s="171" t="s">
        <v>199</v>
      </c>
      <c r="B690" s="329" t="s">
        <v>167</v>
      </c>
      <c r="C690" s="310" t="s">
        <v>592</v>
      </c>
      <c r="D690" s="311">
        <v>0.40500000000000003</v>
      </c>
      <c r="E690" s="311">
        <v>0.30499999999999999</v>
      </c>
      <c r="F690" s="175" t="str">
        <f t="shared" si="11"/>
        <v>ВВГнг(А)-LS-15х4</v>
      </c>
      <c r="G690" s="13"/>
      <c r="H690" s="14"/>
      <c r="I690" s="16"/>
      <c r="J690" s="18"/>
    </row>
    <row r="691" spans="1:10" s="1" customFormat="1" x14ac:dyDescent="0.25">
      <c r="A691" s="171" t="s">
        <v>199</v>
      </c>
      <c r="B691" s="329" t="s">
        <v>168</v>
      </c>
      <c r="C691" s="310" t="s">
        <v>606</v>
      </c>
      <c r="D691" s="311">
        <v>0.52900000000000003</v>
      </c>
      <c r="E691" s="311">
        <v>0.33200000000000002</v>
      </c>
      <c r="F691" s="175" t="str">
        <f t="shared" si="11"/>
        <v>ВВГнг(А)-LS-15х6</v>
      </c>
      <c r="G691" s="13"/>
      <c r="H691" s="14"/>
      <c r="I691" s="16"/>
      <c r="J691" s="18"/>
    </row>
    <row r="692" spans="1:10" s="1" customFormat="1" x14ac:dyDescent="0.25">
      <c r="A692" s="171" t="s">
        <v>199</v>
      </c>
      <c r="B692" s="329" t="s">
        <v>169</v>
      </c>
      <c r="C692" s="310" t="s">
        <v>607</v>
      </c>
      <c r="D692" s="311">
        <v>0.78200000000000003</v>
      </c>
      <c r="E692" s="311">
        <v>0.45400000000000001</v>
      </c>
      <c r="F692" s="175" t="str">
        <f t="shared" si="11"/>
        <v>ВВГнг(А)-LS-15х10</v>
      </c>
      <c r="G692" s="13"/>
      <c r="H692" s="14"/>
      <c r="I692" s="16"/>
      <c r="J692" s="18"/>
    </row>
    <row r="693" spans="1:10" s="1" customFormat="1" x14ac:dyDescent="0.25">
      <c r="A693" s="171" t="s">
        <v>199</v>
      </c>
      <c r="B693" s="329" t="s">
        <v>170</v>
      </c>
      <c r="C693" s="310" t="s">
        <v>608</v>
      </c>
      <c r="D693" s="311">
        <v>1.1379999999999999</v>
      </c>
      <c r="E693" s="311">
        <v>0.55100000000000005</v>
      </c>
      <c r="F693" s="175" t="str">
        <f t="shared" si="11"/>
        <v>ВВГнг(А)-LS-15х16</v>
      </c>
      <c r="G693" s="13"/>
      <c r="H693" s="14"/>
      <c r="I693" s="16"/>
      <c r="J693" s="18"/>
    </row>
    <row r="694" spans="1:10" s="1" customFormat="1" x14ac:dyDescent="0.25">
      <c r="A694" s="171" t="s">
        <v>199</v>
      </c>
      <c r="B694" s="329" t="s">
        <v>171</v>
      </c>
      <c r="C694" s="310" t="s">
        <v>609</v>
      </c>
      <c r="D694" s="311">
        <v>1.843</v>
      </c>
      <c r="E694" s="311">
        <v>0.64600000000000002</v>
      </c>
      <c r="F694" s="175" t="str">
        <f t="shared" si="11"/>
        <v>ВВГнг(А)-LS-15х25</v>
      </c>
      <c r="G694" s="13"/>
      <c r="H694" s="14"/>
      <c r="I694" s="16"/>
      <c r="J694" s="18"/>
    </row>
    <row r="695" spans="1:10" s="1" customFormat="1" x14ac:dyDescent="0.25">
      <c r="A695" s="171" t="s">
        <v>199</v>
      </c>
      <c r="B695" s="329" t="s">
        <v>172</v>
      </c>
      <c r="C695" s="310" t="s">
        <v>610</v>
      </c>
      <c r="D695" s="311">
        <v>2.4</v>
      </c>
      <c r="E695" s="311">
        <v>0.77</v>
      </c>
      <c r="F695" s="175" t="str">
        <f t="shared" si="11"/>
        <v>ВВГнг(А)-LS-15х35</v>
      </c>
      <c r="G695" s="13"/>
      <c r="H695" s="14"/>
      <c r="I695" s="16"/>
      <c r="J695" s="18"/>
    </row>
    <row r="696" spans="1:10" s="1" customFormat="1" x14ac:dyDescent="0.25">
      <c r="A696" s="171" t="s">
        <v>199</v>
      </c>
      <c r="B696" s="329" t="s">
        <v>173</v>
      </c>
      <c r="C696" s="310" t="s">
        <v>611</v>
      </c>
      <c r="D696" s="311">
        <v>3.1960000000000002</v>
      </c>
      <c r="E696" s="311">
        <v>0.91100000000000003</v>
      </c>
      <c r="F696" s="175" t="str">
        <f t="shared" si="11"/>
        <v>ВВГнг(А)-LS-15х50</v>
      </c>
      <c r="G696" s="13"/>
      <c r="H696" s="14"/>
      <c r="I696" s="16"/>
      <c r="J696" s="18"/>
    </row>
    <row r="697" spans="1:10" s="1" customFormat="1" x14ac:dyDescent="0.25">
      <c r="A697" s="171" t="s">
        <v>199</v>
      </c>
      <c r="B697" s="329" t="s">
        <v>512</v>
      </c>
      <c r="C697" s="310" t="s">
        <v>612</v>
      </c>
      <c r="D697" s="311">
        <v>4.0170000000000003</v>
      </c>
      <c r="E697" s="311">
        <v>1.0369999999999999</v>
      </c>
      <c r="F697" s="175" t="str">
        <f t="shared" si="11"/>
        <v>ВВГнг(А)-LS-15х70</v>
      </c>
      <c r="G697" s="13"/>
      <c r="H697" s="14"/>
      <c r="I697" s="16"/>
      <c r="J697" s="18"/>
    </row>
    <row r="698" spans="1:10" s="1" customFormat="1" x14ac:dyDescent="0.25">
      <c r="A698" s="171" t="s">
        <v>199</v>
      </c>
      <c r="B698" s="329" t="s">
        <v>513</v>
      </c>
      <c r="C698" s="310" t="s">
        <v>613</v>
      </c>
      <c r="D698" s="311">
        <v>5.2460000000000004</v>
      </c>
      <c r="E698" s="311">
        <v>1.286</v>
      </c>
      <c r="F698" s="175" t="str">
        <f t="shared" si="11"/>
        <v>ВВГнг(А)-LS-15х95</v>
      </c>
      <c r="G698" s="13"/>
      <c r="H698" s="14"/>
      <c r="I698" s="16"/>
      <c r="J698" s="18"/>
    </row>
    <row r="699" spans="1:10" s="1" customFormat="1" x14ac:dyDescent="0.25">
      <c r="A699" s="171" t="s">
        <v>199</v>
      </c>
      <c r="B699" s="329" t="s">
        <v>514</v>
      </c>
      <c r="C699" s="310" t="s">
        <v>614</v>
      </c>
      <c r="D699" s="311">
        <v>6.5439999999999996</v>
      </c>
      <c r="E699" s="311">
        <v>1.4219999999999999</v>
      </c>
      <c r="F699" s="175" t="str">
        <f t="shared" si="11"/>
        <v>ВВГнг(А)-LS-15х120</v>
      </c>
      <c r="G699" s="13"/>
      <c r="H699" s="14"/>
      <c r="I699" s="16"/>
      <c r="J699" s="18"/>
    </row>
    <row r="700" spans="1:10" s="1" customFormat="1" x14ac:dyDescent="0.25">
      <c r="A700" s="171" t="s">
        <v>199</v>
      </c>
      <c r="B700" s="329" t="s">
        <v>515</v>
      </c>
      <c r="C700" s="310" t="s">
        <v>615</v>
      </c>
      <c r="D700" s="311">
        <v>8.1319999999999997</v>
      </c>
      <c r="E700" s="311">
        <v>1.619</v>
      </c>
      <c r="F700" s="175" t="str">
        <f t="shared" si="11"/>
        <v>ВВГнг(А)-LS-15х150</v>
      </c>
      <c r="G700" s="13"/>
      <c r="H700" s="14"/>
      <c r="I700" s="16"/>
      <c r="J700" s="18"/>
    </row>
    <row r="701" spans="1:10" s="1" customFormat="1" x14ac:dyDescent="0.25">
      <c r="A701" s="171" t="s">
        <v>199</v>
      </c>
      <c r="B701" s="329" t="s">
        <v>516</v>
      </c>
      <c r="C701" s="310" t="s">
        <v>616</v>
      </c>
      <c r="D701" s="311">
        <v>9.782</v>
      </c>
      <c r="E701" s="311">
        <v>1.903</v>
      </c>
      <c r="F701" s="175" t="str">
        <f t="shared" si="11"/>
        <v>ВВГнг(А)-LS-15х185</v>
      </c>
      <c r="G701" s="13"/>
      <c r="H701" s="14"/>
      <c r="I701" s="16"/>
      <c r="J701" s="18"/>
    </row>
    <row r="702" spans="1:10" s="1" customFormat="1" ht="15.75" thickBot="1" x14ac:dyDescent="0.3">
      <c r="A702" s="177" t="s">
        <v>199</v>
      </c>
      <c r="B702" s="332" t="s">
        <v>563</v>
      </c>
      <c r="C702" s="325" t="s">
        <v>617</v>
      </c>
      <c r="D702" s="326">
        <v>12.782999999999999</v>
      </c>
      <c r="E702" s="326">
        <v>2.2189999999999999</v>
      </c>
      <c r="F702" s="181" t="str">
        <f t="shared" si="11"/>
        <v>ВВГнг(А)-LS-15х240</v>
      </c>
      <c r="G702" s="13"/>
      <c r="H702" s="14"/>
      <c r="I702" s="16"/>
      <c r="J702" s="18"/>
    </row>
    <row r="703" spans="1:10" s="1" customFormat="1" x14ac:dyDescent="0.25">
      <c r="A703" s="166" t="s">
        <v>202</v>
      </c>
      <c r="B703" s="298" t="s">
        <v>434</v>
      </c>
      <c r="C703" s="299">
        <v>5.5</v>
      </c>
      <c r="D703" s="333">
        <v>5.2700000000000004E-2</v>
      </c>
      <c r="E703" s="398">
        <f t="shared" ref="E703:E734" si="12">D703/1000</f>
        <v>5.2700000000000007E-5</v>
      </c>
      <c r="F703" s="170" t="str">
        <f t="shared" si="11"/>
        <v>ВВГнг(А)-LSLTx-0,661х1,5ок-0,66</v>
      </c>
      <c r="G703" s="13"/>
      <c r="H703" s="14"/>
      <c r="I703" s="16"/>
      <c r="J703" s="18"/>
    </row>
    <row r="704" spans="1:10" s="1" customFormat="1" x14ac:dyDescent="0.25">
      <c r="A704" s="171" t="s">
        <v>202</v>
      </c>
      <c r="B704" s="188" t="s">
        <v>435</v>
      </c>
      <c r="C704" s="189">
        <v>5.9</v>
      </c>
      <c r="D704" s="334">
        <v>6.5700000000000008E-2</v>
      </c>
      <c r="E704" s="399">
        <f t="shared" si="12"/>
        <v>6.5700000000000011E-5</v>
      </c>
      <c r="F704" s="175" t="str">
        <f t="shared" si="11"/>
        <v>ВВГнг(А)-LSLTx-0,661х2,5ок</v>
      </c>
      <c r="G704" s="13"/>
      <c r="H704" s="14"/>
      <c r="I704" s="16"/>
      <c r="J704" s="18"/>
    </row>
    <row r="705" spans="1:10" s="1" customFormat="1" x14ac:dyDescent="0.25">
      <c r="A705" s="171" t="s">
        <v>202</v>
      </c>
      <c r="B705" s="188" t="s">
        <v>429</v>
      </c>
      <c r="C705" s="189">
        <v>6.5</v>
      </c>
      <c r="D705" s="334">
        <v>8.7800000000000003E-2</v>
      </c>
      <c r="E705" s="399">
        <f t="shared" si="12"/>
        <v>8.7800000000000006E-5</v>
      </c>
      <c r="F705" s="175" t="str">
        <f t="shared" si="11"/>
        <v>ВВГнг(А)-LSLTx-0,661х4ок</v>
      </c>
      <c r="G705" s="13"/>
      <c r="H705" s="14"/>
      <c r="I705" s="16"/>
      <c r="J705" s="18"/>
    </row>
    <row r="706" spans="1:10" s="1" customFormat="1" x14ac:dyDescent="0.25">
      <c r="A706" s="171" t="s">
        <v>202</v>
      </c>
      <c r="B706" s="188" t="s">
        <v>430</v>
      </c>
      <c r="C706" s="335">
        <v>7</v>
      </c>
      <c r="D706" s="190">
        <v>0.111</v>
      </c>
      <c r="E706" s="399">
        <f t="shared" si="12"/>
        <v>1.11E-4</v>
      </c>
      <c r="F706" s="175" t="str">
        <f t="shared" ref="F706:F769" si="13">A706&amp;B706</f>
        <v>ВВГнг(А)-LSLTx-0,661х6ок</v>
      </c>
      <c r="G706" s="13"/>
      <c r="H706" s="14"/>
      <c r="I706" s="16"/>
      <c r="J706" s="18"/>
    </row>
    <row r="707" spans="1:10" s="1" customFormat="1" x14ac:dyDescent="0.25">
      <c r="A707" s="171" t="s">
        <v>202</v>
      </c>
      <c r="B707" s="188" t="s">
        <v>307</v>
      </c>
      <c r="C707" s="189">
        <v>8.3000000000000007</v>
      </c>
      <c r="D707" s="190">
        <v>0.16500000000000001</v>
      </c>
      <c r="E707" s="399">
        <f t="shared" si="12"/>
        <v>1.65E-4</v>
      </c>
      <c r="F707" s="175" t="str">
        <f t="shared" si="13"/>
        <v>ВВГнг(А)-LSLTx-0,661х10ок</v>
      </c>
      <c r="G707" s="13"/>
      <c r="H707" s="14"/>
      <c r="I707" s="16"/>
      <c r="J707" s="18"/>
    </row>
    <row r="708" spans="1:10" s="1" customFormat="1" x14ac:dyDescent="0.25">
      <c r="A708" s="171" t="s">
        <v>202</v>
      </c>
      <c r="B708" s="188" t="s">
        <v>308</v>
      </c>
      <c r="C708" s="189">
        <v>10.1</v>
      </c>
      <c r="D708" s="190">
        <v>0.252</v>
      </c>
      <c r="E708" s="399">
        <f t="shared" si="12"/>
        <v>2.52E-4</v>
      </c>
      <c r="F708" s="175" t="str">
        <f t="shared" si="13"/>
        <v>ВВГнг(А)-LSLTx-0,661х16мк</v>
      </c>
      <c r="G708" s="13"/>
      <c r="H708" s="14"/>
      <c r="I708" s="16"/>
      <c r="J708" s="18"/>
    </row>
    <row r="709" spans="1:10" s="1" customFormat="1" x14ac:dyDescent="0.25">
      <c r="A709" s="171" t="s">
        <v>202</v>
      </c>
      <c r="B709" s="188" t="s">
        <v>309</v>
      </c>
      <c r="C709" s="189">
        <v>11.2</v>
      </c>
      <c r="D709" s="190">
        <v>0.35499999999999998</v>
      </c>
      <c r="E709" s="399">
        <f t="shared" si="12"/>
        <v>3.5499999999999996E-4</v>
      </c>
      <c r="F709" s="175" t="str">
        <f t="shared" si="13"/>
        <v>ВВГнг(А)-LSLTx-0,661х25мк</v>
      </c>
      <c r="G709" s="13"/>
      <c r="H709" s="14"/>
      <c r="I709" s="16"/>
      <c r="J709" s="18"/>
    </row>
    <row r="710" spans="1:10" s="1" customFormat="1" x14ac:dyDescent="0.25">
      <c r="A710" s="171" t="s">
        <v>202</v>
      </c>
      <c r="B710" s="188" t="s">
        <v>310</v>
      </c>
      <c r="C710" s="189">
        <v>12.2</v>
      </c>
      <c r="D710" s="190">
        <v>0.45500000000000002</v>
      </c>
      <c r="E710" s="399">
        <f t="shared" si="12"/>
        <v>4.55E-4</v>
      </c>
      <c r="F710" s="175" t="str">
        <f t="shared" si="13"/>
        <v>ВВГнг(А)-LSLTx-0,661х35мк</v>
      </c>
      <c r="G710" s="13"/>
      <c r="H710" s="14"/>
      <c r="I710" s="16"/>
      <c r="J710" s="18"/>
    </row>
    <row r="711" spans="1:10" s="1" customFormat="1" x14ac:dyDescent="0.25">
      <c r="A711" s="171" t="s">
        <v>202</v>
      </c>
      <c r="B711" s="188" t="s">
        <v>311</v>
      </c>
      <c r="C711" s="189">
        <v>13.7</v>
      </c>
      <c r="D711" s="190">
        <v>0.59599999999999997</v>
      </c>
      <c r="E711" s="399">
        <f t="shared" si="12"/>
        <v>5.9599999999999996E-4</v>
      </c>
      <c r="F711" s="175" t="str">
        <f t="shared" si="13"/>
        <v>ВВГнг(А)-LSLTx-0,661х50мк</v>
      </c>
      <c r="G711" s="13"/>
      <c r="H711" s="14"/>
      <c r="I711" s="16"/>
      <c r="J711" s="18"/>
    </row>
    <row r="712" spans="1:10" s="1" customFormat="1" x14ac:dyDescent="0.25">
      <c r="A712" s="171" t="s">
        <v>202</v>
      </c>
      <c r="B712" s="188" t="s">
        <v>267</v>
      </c>
      <c r="C712" s="335">
        <v>11</v>
      </c>
      <c r="D712" s="190">
        <v>0.2</v>
      </c>
      <c r="E712" s="399">
        <f t="shared" si="12"/>
        <v>2.0000000000000001E-4</v>
      </c>
      <c r="F712" s="175" t="str">
        <f t="shared" si="13"/>
        <v>ВВГнг(А)-LSLTx-0,662х1,5ок(N)</v>
      </c>
      <c r="G712" s="13"/>
      <c r="H712" s="14"/>
      <c r="I712" s="16"/>
      <c r="J712" s="18"/>
    </row>
    <row r="713" spans="1:10" s="1" customFormat="1" x14ac:dyDescent="0.25">
      <c r="A713" s="171" t="s">
        <v>202</v>
      </c>
      <c r="B713" s="188" t="s">
        <v>271</v>
      </c>
      <c r="C713" s="189">
        <v>11.7</v>
      </c>
      <c r="D713" s="190">
        <v>0.23699999999999999</v>
      </c>
      <c r="E713" s="399">
        <f t="shared" si="12"/>
        <v>2.3699999999999999E-4</v>
      </c>
      <c r="F713" s="175" t="str">
        <f t="shared" si="13"/>
        <v>ВВГнг(А)-LSLTx-0,662х2,5ок(N)</v>
      </c>
      <c r="G713" s="13"/>
      <c r="H713" s="14"/>
      <c r="I713" s="16"/>
      <c r="J713" s="18"/>
    </row>
    <row r="714" spans="1:10" s="1" customFormat="1" x14ac:dyDescent="0.25">
      <c r="A714" s="171" t="s">
        <v>202</v>
      </c>
      <c r="B714" s="188" t="s">
        <v>275</v>
      </c>
      <c r="C714" s="189">
        <v>13.1</v>
      </c>
      <c r="D714" s="190">
        <v>0.31</v>
      </c>
      <c r="E714" s="399">
        <f t="shared" si="12"/>
        <v>3.1E-4</v>
      </c>
      <c r="F714" s="175" t="str">
        <f t="shared" si="13"/>
        <v>ВВГнг(А)-LSLTx-0,662х4ок(N)</v>
      </c>
      <c r="G714" s="13"/>
      <c r="H714" s="14"/>
      <c r="I714" s="16"/>
      <c r="J714" s="18"/>
    </row>
    <row r="715" spans="1:10" s="1" customFormat="1" x14ac:dyDescent="0.25">
      <c r="A715" s="171" t="s">
        <v>202</v>
      </c>
      <c r="B715" s="172" t="s">
        <v>279</v>
      </c>
      <c r="C715" s="173">
        <v>14.1</v>
      </c>
      <c r="D715" s="174">
        <v>0.379</v>
      </c>
      <c r="E715" s="400">
        <f t="shared" si="12"/>
        <v>3.79E-4</v>
      </c>
      <c r="F715" s="175" t="str">
        <f t="shared" si="13"/>
        <v>ВВГнг(А)-LSLTx-0,662х6ок(N)</v>
      </c>
      <c r="G715" s="13"/>
      <c r="H715" s="14"/>
      <c r="I715" s="16"/>
      <c r="J715" s="18"/>
    </row>
    <row r="716" spans="1:10" s="1" customFormat="1" x14ac:dyDescent="0.25">
      <c r="A716" s="171" t="s">
        <v>202</v>
      </c>
      <c r="B716" s="336" t="s">
        <v>283</v>
      </c>
      <c r="C716" s="337">
        <v>16.5</v>
      </c>
      <c r="D716" s="338">
        <v>0.54600000000000004</v>
      </c>
      <c r="E716" s="401">
        <f t="shared" si="12"/>
        <v>5.4600000000000004E-4</v>
      </c>
      <c r="F716" s="175" t="str">
        <f t="shared" si="13"/>
        <v>ВВГнг(А)-LSLTx-0,662х10ок(N)</v>
      </c>
      <c r="G716" s="13"/>
      <c r="H716" s="14"/>
      <c r="I716" s="16"/>
      <c r="J716" s="18"/>
    </row>
    <row r="717" spans="1:10" s="1" customFormat="1" x14ac:dyDescent="0.25">
      <c r="A717" s="171" t="s">
        <v>202</v>
      </c>
      <c r="B717" s="339" t="s">
        <v>287</v>
      </c>
      <c r="C717" s="337">
        <v>19.7</v>
      </c>
      <c r="D717" s="338">
        <v>0.8</v>
      </c>
      <c r="E717" s="401">
        <f t="shared" si="12"/>
        <v>8.0000000000000004E-4</v>
      </c>
      <c r="F717" s="175" t="str">
        <f t="shared" si="13"/>
        <v>ВВГнг(А)-LSLTx-0,662х16мк(N)</v>
      </c>
      <c r="G717" s="13"/>
      <c r="H717" s="14"/>
      <c r="I717" s="16"/>
      <c r="J717" s="18"/>
    </row>
    <row r="718" spans="1:10" s="1" customFormat="1" x14ac:dyDescent="0.25">
      <c r="A718" s="171" t="s">
        <v>202</v>
      </c>
      <c r="B718" s="336" t="s">
        <v>291</v>
      </c>
      <c r="C718" s="340">
        <v>22</v>
      </c>
      <c r="D718" s="338">
        <v>1.0840000000000001</v>
      </c>
      <c r="E718" s="401">
        <f t="shared" si="12"/>
        <v>1.0840000000000001E-3</v>
      </c>
      <c r="F718" s="175" t="str">
        <f t="shared" si="13"/>
        <v>ВВГнг(А)-LSLTx-0,662х25мк(N)</v>
      </c>
      <c r="G718" s="13"/>
      <c r="H718" s="14"/>
      <c r="I718" s="16"/>
      <c r="J718" s="18"/>
    </row>
    <row r="719" spans="1:10" s="1" customFormat="1" x14ac:dyDescent="0.25">
      <c r="A719" s="171" t="s">
        <v>202</v>
      </c>
      <c r="B719" s="339" t="s">
        <v>295</v>
      </c>
      <c r="C719" s="337">
        <v>24.2</v>
      </c>
      <c r="D719" s="338">
        <v>1.3720000000000001</v>
      </c>
      <c r="E719" s="401">
        <f t="shared" si="12"/>
        <v>1.3720000000000002E-3</v>
      </c>
      <c r="F719" s="175" t="str">
        <f t="shared" si="13"/>
        <v>ВВГнг(А)-LSLTx-0,662х35мк(N)</v>
      </c>
      <c r="G719" s="13"/>
      <c r="H719" s="14"/>
      <c r="I719" s="16"/>
      <c r="J719" s="18"/>
    </row>
    <row r="720" spans="1:10" s="1" customFormat="1" x14ac:dyDescent="0.25">
      <c r="A720" s="171" t="s">
        <v>202</v>
      </c>
      <c r="B720" s="336" t="s">
        <v>300</v>
      </c>
      <c r="C720" s="337">
        <v>27.2</v>
      </c>
      <c r="D720" s="338">
        <v>1.776</v>
      </c>
      <c r="E720" s="401">
        <f t="shared" si="12"/>
        <v>1.776E-3</v>
      </c>
      <c r="F720" s="175" t="str">
        <f t="shared" si="13"/>
        <v>ВВГнг(А)-LSLTx-0,662х50мк(N)</v>
      </c>
      <c r="G720" s="13"/>
      <c r="H720" s="14"/>
      <c r="I720" s="16"/>
      <c r="J720" s="18"/>
    </row>
    <row r="721" spans="1:10" s="1" customFormat="1" x14ac:dyDescent="0.25">
      <c r="A721" s="171" t="s">
        <v>202</v>
      </c>
      <c r="B721" s="339" t="s">
        <v>268</v>
      </c>
      <c r="C721" s="337">
        <v>11.4</v>
      </c>
      <c r="D721" s="338">
        <v>0.222</v>
      </c>
      <c r="E721" s="401">
        <f t="shared" si="12"/>
        <v>2.22E-4</v>
      </c>
      <c r="F721" s="175" t="str">
        <f t="shared" si="13"/>
        <v>ВВГнг(А)-LSLTx-0,663х1,5ок</v>
      </c>
      <c r="G721" s="13"/>
      <c r="H721" s="14"/>
      <c r="I721" s="16"/>
      <c r="J721" s="18"/>
    </row>
    <row r="722" spans="1:10" s="1" customFormat="1" x14ac:dyDescent="0.25">
      <c r="A722" s="171" t="s">
        <v>202</v>
      </c>
      <c r="B722" s="336" t="s">
        <v>415</v>
      </c>
      <c r="C722" s="337">
        <v>11.4</v>
      </c>
      <c r="D722" s="338">
        <v>0.222</v>
      </c>
      <c r="E722" s="401">
        <f t="shared" si="12"/>
        <v>2.22E-4</v>
      </c>
      <c r="F722" s="175" t="str">
        <f t="shared" si="13"/>
        <v>ВВГнг(А)-LSLTx-0,663х1,5ок(N,PE)</v>
      </c>
      <c r="G722" s="13"/>
      <c r="H722" s="14"/>
      <c r="I722" s="16"/>
      <c r="J722" s="18"/>
    </row>
    <row r="723" spans="1:10" s="1" customFormat="1" x14ac:dyDescent="0.25">
      <c r="A723" s="171" t="s">
        <v>202</v>
      </c>
      <c r="B723" s="339" t="s">
        <v>272</v>
      </c>
      <c r="C723" s="337">
        <v>12.2</v>
      </c>
      <c r="D723" s="338">
        <v>0.27</v>
      </c>
      <c r="E723" s="401">
        <f t="shared" si="12"/>
        <v>2.7E-4</v>
      </c>
      <c r="F723" s="175" t="str">
        <f t="shared" si="13"/>
        <v>ВВГнг(А)-LSLTx-0,663х2,5ок</v>
      </c>
      <c r="G723" s="13"/>
      <c r="H723" s="14"/>
      <c r="I723" s="16"/>
      <c r="J723" s="18"/>
    </row>
    <row r="724" spans="1:10" s="1" customFormat="1" x14ac:dyDescent="0.25">
      <c r="A724" s="171" t="s">
        <v>202</v>
      </c>
      <c r="B724" s="336" t="s">
        <v>400</v>
      </c>
      <c r="C724" s="337">
        <v>12.2</v>
      </c>
      <c r="D724" s="338">
        <v>0.27</v>
      </c>
      <c r="E724" s="401">
        <f t="shared" si="12"/>
        <v>2.7E-4</v>
      </c>
      <c r="F724" s="175" t="str">
        <f t="shared" si="13"/>
        <v>ВВГнг(А)-LSLTx-0,663х2,5ок(N,PE)</v>
      </c>
      <c r="G724" s="13"/>
      <c r="H724" s="14"/>
      <c r="I724" s="16"/>
      <c r="J724" s="18"/>
    </row>
    <row r="725" spans="1:10" s="1" customFormat="1" x14ac:dyDescent="0.25">
      <c r="A725" s="171" t="s">
        <v>202</v>
      </c>
      <c r="B725" s="339" t="s">
        <v>276</v>
      </c>
      <c r="C725" s="337">
        <v>13.6</v>
      </c>
      <c r="D725" s="338">
        <v>0.35499999999999998</v>
      </c>
      <c r="E725" s="401">
        <f t="shared" si="12"/>
        <v>3.5499999999999996E-4</v>
      </c>
      <c r="F725" s="175" t="str">
        <f t="shared" si="13"/>
        <v>ВВГнг(А)-LSLTx-0,663х4ок</v>
      </c>
      <c r="G725" s="13"/>
      <c r="H725" s="14"/>
      <c r="I725" s="16"/>
      <c r="J725" s="18"/>
    </row>
    <row r="726" spans="1:10" s="1" customFormat="1" x14ac:dyDescent="0.25">
      <c r="A726" s="171" t="s">
        <v>202</v>
      </c>
      <c r="B726" s="336" t="s">
        <v>401</v>
      </c>
      <c r="C726" s="337">
        <v>13.6</v>
      </c>
      <c r="D726" s="338">
        <v>0.35499999999999998</v>
      </c>
      <c r="E726" s="401">
        <f t="shared" si="12"/>
        <v>3.5499999999999996E-4</v>
      </c>
      <c r="F726" s="175" t="str">
        <f t="shared" si="13"/>
        <v>ВВГнг(А)-LSLTx-0,663х4ок(N,PE)</v>
      </c>
      <c r="G726" s="13"/>
      <c r="H726" s="14"/>
      <c r="I726" s="16"/>
      <c r="J726" s="18"/>
    </row>
    <row r="727" spans="1:10" s="1" customFormat="1" x14ac:dyDescent="0.25">
      <c r="A727" s="171" t="s">
        <v>202</v>
      </c>
      <c r="B727" s="339" t="s">
        <v>280</v>
      </c>
      <c r="C727" s="337">
        <v>14.7</v>
      </c>
      <c r="D727" s="338">
        <v>0.441</v>
      </c>
      <c r="E727" s="401">
        <f t="shared" si="12"/>
        <v>4.4099999999999999E-4</v>
      </c>
      <c r="F727" s="175" t="str">
        <f t="shared" si="13"/>
        <v>ВВГнг(А)-LSLTx-0,663х6ок</v>
      </c>
      <c r="G727" s="13"/>
      <c r="H727" s="14"/>
      <c r="I727" s="16"/>
      <c r="J727" s="18"/>
    </row>
    <row r="728" spans="1:10" s="1" customFormat="1" x14ac:dyDescent="0.25">
      <c r="A728" s="171" t="s">
        <v>202</v>
      </c>
      <c r="B728" s="336" t="s">
        <v>402</v>
      </c>
      <c r="C728" s="337">
        <v>14.7</v>
      </c>
      <c r="D728" s="338">
        <v>0.441</v>
      </c>
      <c r="E728" s="401">
        <f t="shared" si="12"/>
        <v>4.4099999999999999E-4</v>
      </c>
      <c r="F728" s="175" t="str">
        <f t="shared" si="13"/>
        <v>ВВГнг(А)-LSLTx-0,663х6ок(N,PE)</v>
      </c>
      <c r="G728" s="13"/>
      <c r="H728" s="14"/>
      <c r="I728" s="16"/>
      <c r="J728" s="18"/>
    </row>
    <row r="729" spans="1:10" s="1" customFormat="1" x14ac:dyDescent="0.25">
      <c r="A729" s="171" t="s">
        <v>202</v>
      </c>
      <c r="B729" s="339" t="s">
        <v>284</v>
      </c>
      <c r="C729" s="337">
        <v>17.3</v>
      </c>
      <c r="D729" s="338">
        <v>0.64900000000000002</v>
      </c>
      <c r="E729" s="401">
        <f t="shared" si="12"/>
        <v>6.4900000000000005E-4</v>
      </c>
      <c r="F729" s="175" t="str">
        <f t="shared" si="13"/>
        <v>ВВГнг(А)-LSLTx-0,663х10ок</v>
      </c>
      <c r="G729" s="13"/>
      <c r="H729" s="14"/>
      <c r="I729" s="16"/>
      <c r="J729" s="18"/>
    </row>
    <row r="730" spans="1:10" s="1" customFormat="1" x14ac:dyDescent="0.25">
      <c r="A730" s="171" t="s">
        <v>202</v>
      </c>
      <c r="B730" s="336" t="s">
        <v>403</v>
      </c>
      <c r="C730" s="337">
        <v>17.3</v>
      </c>
      <c r="D730" s="338">
        <v>0.64900000000000002</v>
      </c>
      <c r="E730" s="401">
        <f t="shared" si="12"/>
        <v>6.4900000000000005E-4</v>
      </c>
      <c r="F730" s="175" t="str">
        <f t="shared" si="13"/>
        <v>ВВГнг(А)-LSLTx-0,663х10ок(N,PE)</v>
      </c>
      <c r="G730" s="13"/>
      <c r="H730" s="14"/>
      <c r="I730" s="16"/>
      <c r="J730" s="18"/>
    </row>
    <row r="731" spans="1:10" s="1" customFormat="1" x14ac:dyDescent="0.25">
      <c r="A731" s="171" t="s">
        <v>202</v>
      </c>
      <c r="B731" s="339" t="s">
        <v>288</v>
      </c>
      <c r="C731" s="337">
        <v>20.8</v>
      </c>
      <c r="D731" s="338">
        <v>0.96499999999999997</v>
      </c>
      <c r="E731" s="401">
        <f t="shared" si="12"/>
        <v>9.6499999999999993E-4</v>
      </c>
      <c r="F731" s="175" t="str">
        <f t="shared" si="13"/>
        <v>ВВГнг(А)-LSLTx-0,663х16мк</v>
      </c>
      <c r="G731" s="13"/>
      <c r="H731" s="14"/>
      <c r="I731" s="16"/>
      <c r="J731" s="18"/>
    </row>
    <row r="732" spans="1:10" s="1" customFormat="1" x14ac:dyDescent="0.25">
      <c r="A732" s="171" t="s">
        <v>202</v>
      </c>
      <c r="B732" s="336" t="s">
        <v>417</v>
      </c>
      <c r="C732" s="337">
        <v>20.8</v>
      </c>
      <c r="D732" s="338">
        <v>0.96499999999999997</v>
      </c>
      <c r="E732" s="401">
        <f t="shared" si="12"/>
        <v>9.6499999999999993E-4</v>
      </c>
      <c r="F732" s="175" t="str">
        <f t="shared" si="13"/>
        <v>ВВГнг(А)-LSLTx-0,663х16мк(N,PE)</v>
      </c>
      <c r="G732" s="13"/>
      <c r="H732" s="14"/>
      <c r="I732" s="16"/>
      <c r="J732" s="18"/>
    </row>
    <row r="733" spans="1:10" s="1" customFormat="1" x14ac:dyDescent="0.25">
      <c r="A733" s="171" t="s">
        <v>202</v>
      </c>
      <c r="B733" s="339" t="s">
        <v>292</v>
      </c>
      <c r="C733" s="337">
        <v>23.2</v>
      </c>
      <c r="D733" s="338">
        <v>1.331</v>
      </c>
      <c r="E733" s="401">
        <f t="shared" si="12"/>
        <v>1.3309999999999999E-3</v>
      </c>
      <c r="F733" s="175" t="str">
        <f t="shared" si="13"/>
        <v>ВВГнг(А)-LSLTx-0,663х25мк</v>
      </c>
      <c r="G733" s="13"/>
      <c r="H733" s="14"/>
      <c r="I733" s="16"/>
      <c r="J733" s="18"/>
    </row>
    <row r="734" spans="1:10" s="1" customFormat="1" x14ac:dyDescent="0.25">
      <c r="A734" s="171" t="s">
        <v>202</v>
      </c>
      <c r="B734" s="336" t="s">
        <v>419</v>
      </c>
      <c r="C734" s="337">
        <v>23.2</v>
      </c>
      <c r="D734" s="338">
        <v>1.331</v>
      </c>
      <c r="E734" s="401">
        <f t="shared" si="12"/>
        <v>1.3309999999999999E-3</v>
      </c>
      <c r="F734" s="175" t="str">
        <f t="shared" si="13"/>
        <v>ВВГнг(А)-LSLTx-0,663х25мк(N,PE)</v>
      </c>
      <c r="G734" s="13"/>
      <c r="H734" s="14"/>
      <c r="I734" s="16"/>
      <c r="J734" s="18"/>
    </row>
    <row r="735" spans="1:10" s="1" customFormat="1" x14ac:dyDescent="0.25">
      <c r="A735" s="171" t="s">
        <v>202</v>
      </c>
      <c r="B735" s="339" t="s">
        <v>296</v>
      </c>
      <c r="C735" s="337">
        <v>25.6</v>
      </c>
      <c r="D735" s="338">
        <v>1.706</v>
      </c>
      <c r="E735" s="401">
        <f t="shared" ref="E735:E766" si="14">D735/1000</f>
        <v>1.7060000000000001E-3</v>
      </c>
      <c r="F735" s="175" t="str">
        <f t="shared" si="13"/>
        <v>ВВГнг(А)-LSLTx-0,663х35мк</v>
      </c>
      <c r="G735" s="13"/>
      <c r="H735" s="14"/>
      <c r="I735" s="16"/>
      <c r="J735" s="18"/>
    </row>
    <row r="736" spans="1:10" s="1" customFormat="1" x14ac:dyDescent="0.25">
      <c r="A736" s="171" t="s">
        <v>202</v>
      </c>
      <c r="B736" s="336" t="s">
        <v>421</v>
      </c>
      <c r="C736" s="337">
        <v>25.6</v>
      </c>
      <c r="D736" s="338">
        <v>1.706</v>
      </c>
      <c r="E736" s="401">
        <f t="shared" si="14"/>
        <v>1.7060000000000001E-3</v>
      </c>
      <c r="F736" s="175" t="str">
        <f t="shared" si="13"/>
        <v>ВВГнг(А)-LSLTx-0,663х35мк(N,PE)</v>
      </c>
      <c r="G736" s="13"/>
      <c r="H736" s="14"/>
      <c r="I736" s="16"/>
      <c r="J736" s="18"/>
    </row>
    <row r="737" spans="1:10" s="1" customFormat="1" x14ac:dyDescent="0.25">
      <c r="A737" s="171" t="s">
        <v>202</v>
      </c>
      <c r="B737" s="339" t="s">
        <v>297</v>
      </c>
      <c r="C737" s="337">
        <v>27.1</v>
      </c>
      <c r="D737" s="338">
        <v>1.901</v>
      </c>
      <c r="E737" s="401">
        <f t="shared" si="14"/>
        <v>1.9010000000000001E-3</v>
      </c>
      <c r="F737" s="175" t="str">
        <f t="shared" si="13"/>
        <v>ВВГнг(А)-LSLTx-0,663х35мк+1х16мк(N)</v>
      </c>
      <c r="G737" s="13"/>
      <c r="H737" s="14"/>
      <c r="I737" s="16"/>
      <c r="J737" s="18"/>
    </row>
    <row r="738" spans="1:10" s="1" customFormat="1" x14ac:dyDescent="0.25">
      <c r="A738" s="171" t="s">
        <v>202</v>
      </c>
      <c r="B738" s="336" t="s">
        <v>431</v>
      </c>
      <c r="C738" s="337">
        <v>27.1</v>
      </c>
      <c r="D738" s="338">
        <v>1.901</v>
      </c>
      <c r="E738" s="401">
        <f t="shared" si="14"/>
        <v>1.9010000000000001E-3</v>
      </c>
      <c r="F738" s="175" t="str">
        <f t="shared" si="13"/>
        <v>ВВГнг(А)-LSLTx-0,663х35мк+1х16мк(PE)</v>
      </c>
      <c r="G738" s="13"/>
      <c r="H738" s="14"/>
      <c r="I738" s="16"/>
      <c r="J738" s="18"/>
    </row>
    <row r="739" spans="1:10" s="1" customFormat="1" x14ac:dyDescent="0.25">
      <c r="A739" s="171" t="s">
        <v>202</v>
      </c>
      <c r="B739" s="339" t="s">
        <v>301</v>
      </c>
      <c r="C739" s="337">
        <v>28.8</v>
      </c>
      <c r="D739" s="338">
        <v>2.2210000000000001</v>
      </c>
      <c r="E739" s="401">
        <f t="shared" si="14"/>
        <v>2.2209999999999999E-3</v>
      </c>
      <c r="F739" s="175" t="str">
        <f t="shared" si="13"/>
        <v>ВВГнг(А)-LSLTx-0,663х50мк</v>
      </c>
      <c r="G739" s="13"/>
      <c r="H739" s="14"/>
      <c r="I739" s="16"/>
      <c r="J739" s="18"/>
    </row>
    <row r="740" spans="1:10" s="1" customFormat="1" x14ac:dyDescent="0.25">
      <c r="A740" s="171" t="s">
        <v>202</v>
      </c>
      <c r="B740" s="336" t="s">
        <v>405</v>
      </c>
      <c r="C740" s="337">
        <v>28.8</v>
      </c>
      <c r="D740" s="338">
        <v>2.2210000000000001</v>
      </c>
      <c r="E740" s="401">
        <f t="shared" si="14"/>
        <v>2.2209999999999999E-3</v>
      </c>
      <c r="F740" s="175" t="str">
        <f t="shared" si="13"/>
        <v>ВВГнг(А)-LSLTx-0,663х50мк(N,PE)</v>
      </c>
      <c r="G740" s="13"/>
      <c r="H740" s="14"/>
      <c r="I740" s="16"/>
      <c r="J740" s="18"/>
    </row>
    <row r="741" spans="1:10" s="1" customFormat="1" x14ac:dyDescent="0.25">
      <c r="A741" s="171" t="s">
        <v>202</v>
      </c>
      <c r="B741" s="339" t="s">
        <v>269</v>
      </c>
      <c r="C741" s="337">
        <v>12.1</v>
      </c>
      <c r="D741" s="338">
        <v>0.255</v>
      </c>
      <c r="E741" s="401">
        <f t="shared" si="14"/>
        <v>2.5500000000000002E-4</v>
      </c>
      <c r="F741" s="175" t="str">
        <f t="shared" si="13"/>
        <v>ВВГнг(А)-LSLTx-0,664х1,5ок(N)</v>
      </c>
      <c r="G741" s="13"/>
      <c r="H741" s="14"/>
      <c r="I741" s="16"/>
      <c r="J741" s="18"/>
    </row>
    <row r="742" spans="1:10" s="1" customFormat="1" x14ac:dyDescent="0.25">
      <c r="A742" s="171" t="s">
        <v>202</v>
      </c>
      <c r="B742" s="336" t="s">
        <v>436</v>
      </c>
      <c r="C742" s="337">
        <v>12.1</v>
      </c>
      <c r="D742" s="338">
        <v>0.255</v>
      </c>
      <c r="E742" s="401">
        <f t="shared" si="14"/>
        <v>2.5500000000000002E-4</v>
      </c>
      <c r="F742" s="175" t="str">
        <f t="shared" si="13"/>
        <v>ВВГнг(А)-LSLTx-0,664х1,5ок(PE)</v>
      </c>
      <c r="G742" s="13"/>
      <c r="H742" s="14"/>
      <c r="I742" s="16"/>
      <c r="J742" s="18"/>
    </row>
    <row r="743" spans="1:10" s="1" customFormat="1" x14ac:dyDescent="0.25">
      <c r="A743" s="171" t="s">
        <v>202</v>
      </c>
      <c r="B743" s="339" t="s">
        <v>273</v>
      </c>
      <c r="C743" s="340">
        <v>13</v>
      </c>
      <c r="D743" s="338">
        <v>0.315</v>
      </c>
      <c r="E743" s="401">
        <f t="shared" si="14"/>
        <v>3.1500000000000001E-4</v>
      </c>
      <c r="F743" s="175" t="str">
        <f t="shared" si="13"/>
        <v>ВВГнг(А)-LSLTx-0,664х2,5ок(N)</v>
      </c>
      <c r="G743" s="13"/>
      <c r="H743" s="14"/>
      <c r="I743" s="16"/>
      <c r="J743" s="18"/>
    </row>
    <row r="744" spans="1:10" s="1" customFormat="1" x14ac:dyDescent="0.25">
      <c r="A744" s="171" t="s">
        <v>202</v>
      </c>
      <c r="B744" s="336" t="s">
        <v>437</v>
      </c>
      <c r="C744" s="340">
        <v>13</v>
      </c>
      <c r="D744" s="338">
        <v>0.315</v>
      </c>
      <c r="E744" s="401">
        <f t="shared" si="14"/>
        <v>3.1500000000000001E-4</v>
      </c>
      <c r="F744" s="175" t="str">
        <f t="shared" si="13"/>
        <v>ВВГнг(А)-LSLTx-0,664х2,5ок(PE)</v>
      </c>
      <c r="G744" s="13"/>
      <c r="H744" s="14"/>
      <c r="I744" s="16"/>
      <c r="J744" s="18"/>
    </row>
    <row r="745" spans="1:10" s="1" customFormat="1" x14ac:dyDescent="0.25">
      <c r="A745" s="171" t="s">
        <v>202</v>
      </c>
      <c r="B745" s="339" t="s">
        <v>277</v>
      </c>
      <c r="C745" s="337">
        <v>14.6</v>
      </c>
      <c r="D745" s="338">
        <v>0.42099999999999999</v>
      </c>
      <c r="E745" s="401">
        <f t="shared" si="14"/>
        <v>4.2099999999999999E-4</v>
      </c>
      <c r="F745" s="175" t="str">
        <f t="shared" si="13"/>
        <v>ВВГнг(А)-LSLTx-0,664х4ок(N)</v>
      </c>
      <c r="G745" s="13"/>
      <c r="H745" s="14"/>
      <c r="I745" s="16"/>
      <c r="J745" s="18"/>
    </row>
    <row r="746" spans="1:10" s="1" customFormat="1" x14ac:dyDescent="0.25">
      <c r="A746" s="171" t="s">
        <v>202</v>
      </c>
      <c r="B746" s="336" t="s">
        <v>432</v>
      </c>
      <c r="C746" s="337">
        <v>14.6</v>
      </c>
      <c r="D746" s="338">
        <v>0.42099999999999999</v>
      </c>
      <c r="E746" s="401">
        <f t="shared" si="14"/>
        <v>4.2099999999999999E-4</v>
      </c>
      <c r="F746" s="175" t="str">
        <f t="shared" si="13"/>
        <v>ВВГнг(А)-LSLTx-0,664х4ок(PE)</v>
      </c>
      <c r="G746" s="13"/>
      <c r="H746" s="14"/>
      <c r="I746" s="16"/>
      <c r="J746" s="18"/>
    </row>
    <row r="747" spans="1:10" s="1" customFormat="1" x14ac:dyDescent="0.25">
      <c r="A747" s="171" t="s">
        <v>202</v>
      </c>
      <c r="B747" s="339" t="s">
        <v>281</v>
      </c>
      <c r="C747" s="337">
        <v>15.8</v>
      </c>
      <c r="D747" s="338">
        <v>0.52800000000000002</v>
      </c>
      <c r="E747" s="401">
        <f t="shared" si="14"/>
        <v>5.2800000000000004E-4</v>
      </c>
      <c r="F747" s="175" t="str">
        <f t="shared" si="13"/>
        <v>ВВГнг(А)-LSLTx-0,664х6ок(N)</v>
      </c>
      <c r="G747" s="13"/>
      <c r="H747" s="14"/>
      <c r="I747" s="16"/>
      <c r="J747" s="18"/>
    </row>
    <row r="748" spans="1:10" s="1" customFormat="1" x14ac:dyDescent="0.25">
      <c r="A748" s="171" t="s">
        <v>202</v>
      </c>
      <c r="B748" s="336" t="s">
        <v>433</v>
      </c>
      <c r="C748" s="337">
        <v>15.8</v>
      </c>
      <c r="D748" s="338">
        <v>0.52800000000000002</v>
      </c>
      <c r="E748" s="401">
        <f t="shared" si="14"/>
        <v>5.2800000000000004E-4</v>
      </c>
      <c r="F748" s="175" t="str">
        <f t="shared" si="13"/>
        <v>ВВГнг(А)-LSLTx-0,664х6ок(PE)</v>
      </c>
      <c r="G748" s="13"/>
      <c r="H748" s="14"/>
      <c r="I748" s="16"/>
      <c r="J748" s="18"/>
    </row>
    <row r="749" spans="1:10" s="1" customFormat="1" x14ac:dyDescent="0.25">
      <c r="A749" s="171" t="s">
        <v>202</v>
      </c>
      <c r="B749" s="339" t="s">
        <v>285</v>
      </c>
      <c r="C749" s="337">
        <v>18.7</v>
      </c>
      <c r="D749" s="338">
        <v>0.78600000000000003</v>
      </c>
      <c r="E749" s="401">
        <f t="shared" si="14"/>
        <v>7.8600000000000002E-4</v>
      </c>
      <c r="F749" s="175" t="str">
        <f t="shared" si="13"/>
        <v>ВВГнг(А)-LSLTx-0,664х10ок(N)</v>
      </c>
      <c r="G749" s="13"/>
      <c r="H749" s="14"/>
      <c r="I749" s="16"/>
      <c r="J749" s="18"/>
    </row>
    <row r="750" spans="1:10" s="1" customFormat="1" x14ac:dyDescent="0.25">
      <c r="A750" s="171" t="s">
        <v>202</v>
      </c>
      <c r="B750" s="336" t="s">
        <v>438</v>
      </c>
      <c r="C750" s="337">
        <v>18.7</v>
      </c>
      <c r="D750" s="338">
        <v>0.78600000000000003</v>
      </c>
      <c r="E750" s="401">
        <f t="shared" si="14"/>
        <v>7.8600000000000002E-4</v>
      </c>
      <c r="F750" s="175" t="str">
        <f t="shared" si="13"/>
        <v>ВВГнг(А)-LSLTx-0,664х10ок(PE)</v>
      </c>
      <c r="G750" s="13"/>
      <c r="H750" s="14"/>
      <c r="I750" s="16"/>
      <c r="J750" s="18"/>
    </row>
    <row r="751" spans="1:10" s="1" customFormat="1" x14ac:dyDescent="0.25">
      <c r="A751" s="171" t="s">
        <v>202</v>
      </c>
      <c r="B751" s="339" t="s">
        <v>289</v>
      </c>
      <c r="C751" s="337">
        <v>22.6</v>
      </c>
      <c r="D751" s="338">
        <v>1.177</v>
      </c>
      <c r="E751" s="401">
        <f t="shared" si="14"/>
        <v>1.1770000000000001E-3</v>
      </c>
      <c r="F751" s="175" t="str">
        <f t="shared" si="13"/>
        <v>ВВГнг(А)-LSLTx-0,664х16мк(N)</v>
      </c>
      <c r="G751" s="13"/>
      <c r="H751" s="14"/>
      <c r="I751" s="16"/>
      <c r="J751" s="18"/>
    </row>
    <row r="752" spans="1:10" s="1" customFormat="1" x14ac:dyDescent="0.25">
      <c r="A752" s="171" t="s">
        <v>202</v>
      </c>
      <c r="B752" s="336" t="s">
        <v>439</v>
      </c>
      <c r="C752" s="337">
        <v>22.6</v>
      </c>
      <c r="D752" s="338">
        <v>1.177</v>
      </c>
      <c r="E752" s="401">
        <f t="shared" si="14"/>
        <v>1.1770000000000001E-3</v>
      </c>
      <c r="F752" s="175" t="str">
        <f t="shared" si="13"/>
        <v>ВВГнг(А)-LSLTx-0,664х16мк(PE)</v>
      </c>
      <c r="G752" s="13"/>
      <c r="H752" s="14"/>
      <c r="I752" s="16"/>
      <c r="J752" s="18"/>
    </row>
    <row r="753" spans="1:10" s="1" customFormat="1" x14ac:dyDescent="0.25">
      <c r="A753" s="171" t="s">
        <v>202</v>
      </c>
      <c r="B753" s="339" t="s">
        <v>293</v>
      </c>
      <c r="C753" s="337">
        <v>25.6</v>
      </c>
      <c r="D753" s="338">
        <v>1.665</v>
      </c>
      <c r="E753" s="401">
        <f t="shared" si="14"/>
        <v>1.665E-3</v>
      </c>
      <c r="F753" s="175" t="str">
        <f t="shared" si="13"/>
        <v>ВВГнг(А)-LSLTx-0,664х25мк(N)</v>
      </c>
      <c r="G753" s="13"/>
      <c r="H753" s="14"/>
      <c r="I753" s="16"/>
      <c r="J753" s="18"/>
    </row>
    <row r="754" spans="1:10" s="1" customFormat="1" x14ac:dyDescent="0.25">
      <c r="A754" s="171" t="s">
        <v>202</v>
      </c>
      <c r="B754" s="336" t="s">
        <v>440</v>
      </c>
      <c r="C754" s="337">
        <v>25.6</v>
      </c>
      <c r="D754" s="338">
        <v>1.665</v>
      </c>
      <c r="E754" s="401">
        <f t="shared" si="14"/>
        <v>1.665E-3</v>
      </c>
      <c r="F754" s="175" t="str">
        <f t="shared" si="13"/>
        <v>ВВГнг(А)-LSLTx-0,664х25мк(PE)</v>
      </c>
      <c r="G754" s="13"/>
      <c r="H754" s="14"/>
      <c r="I754" s="16"/>
      <c r="J754" s="18"/>
    </row>
    <row r="755" spans="1:10" s="1" customFormat="1" x14ac:dyDescent="0.25">
      <c r="A755" s="171" t="s">
        <v>202</v>
      </c>
      <c r="B755" s="339" t="s">
        <v>298</v>
      </c>
      <c r="C755" s="340">
        <v>28</v>
      </c>
      <c r="D755" s="338">
        <v>2.1219999999999999</v>
      </c>
      <c r="E755" s="401">
        <f t="shared" si="14"/>
        <v>2.1219999999999998E-3</v>
      </c>
      <c r="F755" s="175" t="str">
        <f t="shared" si="13"/>
        <v>ВВГнг(А)-LSLTx-0,664х35мк(N)</v>
      </c>
      <c r="G755" s="13"/>
      <c r="H755" s="14"/>
      <c r="I755" s="16"/>
      <c r="J755" s="18"/>
    </row>
    <row r="756" spans="1:10" s="1" customFormat="1" x14ac:dyDescent="0.25">
      <c r="A756" s="171" t="s">
        <v>202</v>
      </c>
      <c r="B756" s="336" t="s">
        <v>441</v>
      </c>
      <c r="C756" s="340">
        <v>28</v>
      </c>
      <c r="D756" s="338">
        <v>2.1219999999999999</v>
      </c>
      <c r="E756" s="401">
        <f t="shared" si="14"/>
        <v>2.1219999999999998E-3</v>
      </c>
      <c r="F756" s="175" t="str">
        <f t="shared" si="13"/>
        <v>ВВГнг(А)-LSLTx-0,664х35мк(PE)</v>
      </c>
      <c r="G756" s="13"/>
      <c r="H756" s="14"/>
      <c r="I756" s="16"/>
      <c r="J756" s="18"/>
    </row>
    <row r="757" spans="1:10" s="1" customFormat="1" x14ac:dyDescent="0.25">
      <c r="A757" s="171" t="s">
        <v>202</v>
      </c>
      <c r="B757" s="339" t="s">
        <v>302</v>
      </c>
      <c r="C757" s="340">
        <v>32</v>
      </c>
      <c r="D757" s="338">
        <v>2.8149999999999999</v>
      </c>
      <c r="E757" s="401">
        <f t="shared" si="14"/>
        <v>2.8149999999999998E-3</v>
      </c>
      <c r="F757" s="175" t="str">
        <f t="shared" si="13"/>
        <v>ВВГнг(А)-LSLTx-0,664х50мк(N)</v>
      </c>
      <c r="G757" s="13"/>
      <c r="H757" s="14"/>
      <c r="I757" s="16"/>
      <c r="J757" s="18"/>
    </row>
    <row r="758" spans="1:10" s="1" customFormat="1" x14ac:dyDescent="0.25">
      <c r="A758" s="171" t="s">
        <v>202</v>
      </c>
      <c r="B758" s="336" t="s">
        <v>442</v>
      </c>
      <c r="C758" s="340">
        <v>32</v>
      </c>
      <c r="D758" s="338">
        <v>2.8149999999999999</v>
      </c>
      <c r="E758" s="401">
        <f t="shared" si="14"/>
        <v>2.8149999999999998E-3</v>
      </c>
      <c r="F758" s="175" t="str">
        <f t="shared" si="13"/>
        <v>ВВГнг(А)-LSLTx-0,664х50мк(PE)</v>
      </c>
      <c r="G758" s="13"/>
      <c r="H758" s="14"/>
      <c r="I758" s="16"/>
      <c r="J758" s="18"/>
    </row>
    <row r="759" spans="1:10" s="1" customFormat="1" x14ac:dyDescent="0.25">
      <c r="A759" s="171" t="s">
        <v>202</v>
      </c>
      <c r="B759" s="339" t="s">
        <v>443</v>
      </c>
      <c r="C759" s="337">
        <v>32.299999999999997</v>
      </c>
      <c r="D759" s="338">
        <v>2.7229999999999999</v>
      </c>
      <c r="E759" s="401">
        <f t="shared" si="14"/>
        <v>2.7229999999999997E-3</v>
      </c>
      <c r="F759" s="175" t="str">
        <f t="shared" si="13"/>
        <v>ВВГнг(А)-LSLTx-0,664х50мс(PE)</v>
      </c>
      <c r="G759" s="13"/>
      <c r="H759" s="14"/>
      <c r="I759" s="16"/>
      <c r="J759" s="18"/>
    </row>
    <row r="760" spans="1:10" s="1" customFormat="1" x14ac:dyDescent="0.25">
      <c r="A760" s="171" t="s">
        <v>202</v>
      </c>
      <c r="B760" s="336" t="s">
        <v>416</v>
      </c>
      <c r="C760" s="337">
        <v>12.8</v>
      </c>
      <c r="D760" s="338">
        <v>0.28799999999999998</v>
      </c>
      <c r="E760" s="401">
        <f t="shared" si="14"/>
        <v>2.8799999999999995E-4</v>
      </c>
      <c r="F760" s="175" t="str">
        <f t="shared" si="13"/>
        <v>ВВГнг(А)-LSLTx-0,665х1,5ок(N,PE)</v>
      </c>
      <c r="G760" s="13"/>
      <c r="H760" s="14"/>
      <c r="I760" s="16"/>
      <c r="J760" s="18"/>
    </row>
    <row r="761" spans="1:10" s="1" customFormat="1" x14ac:dyDescent="0.25">
      <c r="A761" s="171" t="s">
        <v>202</v>
      </c>
      <c r="B761" s="339" t="s">
        <v>390</v>
      </c>
      <c r="C761" s="337">
        <v>13.9</v>
      </c>
      <c r="D761" s="338">
        <v>0.36399999999999999</v>
      </c>
      <c r="E761" s="401">
        <f t="shared" si="14"/>
        <v>3.6400000000000001E-4</v>
      </c>
      <c r="F761" s="175" t="str">
        <f t="shared" si="13"/>
        <v>ВВГнг(А)-LSLTx-0,665х2,5ок(N,PE)</v>
      </c>
      <c r="G761" s="13"/>
      <c r="H761" s="14"/>
      <c r="I761" s="16"/>
      <c r="J761" s="18"/>
    </row>
    <row r="762" spans="1:10" s="1" customFormat="1" x14ac:dyDescent="0.25">
      <c r="A762" s="171" t="s">
        <v>202</v>
      </c>
      <c r="B762" s="339" t="s">
        <v>391</v>
      </c>
      <c r="C762" s="337">
        <v>15.7</v>
      </c>
      <c r="D762" s="338">
        <v>0.49199999999999999</v>
      </c>
      <c r="E762" s="401">
        <f t="shared" si="14"/>
        <v>4.9200000000000003E-4</v>
      </c>
      <c r="F762" s="175" t="str">
        <f t="shared" si="13"/>
        <v>ВВГнг(А)-LSLTx-0,665х4ок(N,PE)</v>
      </c>
      <c r="G762" s="13"/>
      <c r="H762" s="14"/>
      <c r="I762" s="16"/>
      <c r="J762" s="18"/>
    </row>
    <row r="763" spans="1:10" s="1" customFormat="1" x14ac:dyDescent="0.25">
      <c r="A763" s="171" t="s">
        <v>202</v>
      </c>
      <c r="B763" s="341" t="s">
        <v>392</v>
      </c>
      <c r="C763" s="342">
        <v>17</v>
      </c>
      <c r="D763" s="343">
        <v>0.62</v>
      </c>
      <c r="E763" s="401">
        <f t="shared" si="14"/>
        <v>6.2E-4</v>
      </c>
      <c r="F763" s="175" t="str">
        <f t="shared" si="13"/>
        <v>ВВГнг(А)-LSLTx-0,665х6ок(N,PE)</v>
      </c>
      <c r="G763" s="13"/>
      <c r="H763" s="14"/>
      <c r="I763" s="16"/>
      <c r="J763" s="18"/>
    </row>
    <row r="764" spans="1:10" s="1" customFormat="1" x14ac:dyDescent="0.25">
      <c r="A764" s="171" t="s">
        <v>202</v>
      </c>
      <c r="B764" s="339" t="s">
        <v>393</v>
      </c>
      <c r="C764" s="337">
        <v>20.3</v>
      </c>
      <c r="D764" s="338">
        <v>0.93500000000000005</v>
      </c>
      <c r="E764" s="401">
        <f t="shared" si="14"/>
        <v>9.3500000000000007E-4</v>
      </c>
      <c r="F764" s="175" t="str">
        <f t="shared" si="13"/>
        <v>ВВГнг(А)-LSLTx-0,665х10ок(N,PE)</v>
      </c>
      <c r="G764" s="13"/>
      <c r="H764" s="14"/>
      <c r="I764" s="16"/>
      <c r="J764" s="18"/>
    </row>
    <row r="765" spans="1:10" x14ac:dyDescent="0.25">
      <c r="A765" s="171" t="s">
        <v>202</v>
      </c>
      <c r="B765" s="339" t="s">
        <v>418</v>
      </c>
      <c r="C765" s="337">
        <v>24.9</v>
      </c>
      <c r="D765" s="338">
        <v>1.4279999999999999</v>
      </c>
      <c r="E765" s="401">
        <f t="shared" si="14"/>
        <v>1.428E-3</v>
      </c>
      <c r="F765" s="175" t="str">
        <f t="shared" si="13"/>
        <v>ВВГнг(А)-LSLTx-0,665х16мк(N,PE)</v>
      </c>
      <c r="G765" s="13"/>
      <c r="H765" s="14"/>
      <c r="I765" s="16"/>
    </row>
    <row r="766" spans="1:10" x14ac:dyDescent="0.25">
      <c r="A766" s="171" t="s">
        <v>202</v>
      </c>
      <c r="B766" s="339" t="s">
        <v>420</v>
      </c>
      <c r="C766" s="337">
        <v>27.9</v>
      </c>
      <c r="D766" s="338">
        <v>1.9970000000000001</v>
      </c>
      <c r="E766" s="239">
        <f t="shared" si="14"/>
        <v>1.9970000000000001E-3</v>
      </c>
      <c r="F766" s="175" t="str">
        <f t="shared" si="13"/>
        <v>ВВГнг(А)-LSLTx-0,665х25мк(N,PE)</v>
      </c>
      <c r="G766" s="13"/>
      <c r="H766" s="14"/>
      <c r="I766" s="16"/>
    </row>
    <row r="767" spans="1:10" x14ac:dyDescent="0.25">
      <c r="A767" s="171" t="s">
        <v>202</v>
      </c>
      <c r="B767" s="339" t="s">
        <v>422</v>
      </c>
      <c r="C767" s="337">
        <v>30.6</v>
      </c>
      <c r="D767" s="338">
        <v>2.5550000000000002</v>
      </c>
      <c r="E767" s="239">
        <f t="shared" ref="E767:E798" si="15">D767/1000</f>
        <v>2.555E-3</v>
      </c>
      <c r="F767" s="175" t="str">
        <f t="shared" si="13"/>
        <v>ВВГнг(А)-LSLTx-0,665х35мк(N,PE)</v>
      </c>
      <c r="G767" s="13"/>
      <c r="H767" s="14"/>
      <c r="I767" s="16"/>
    </row>
    <row r="768" spans="1:10" x14ac:dyDescent="0.25">
      <c r="A768" s="171" t="s">
        <v>202</v>
      </c>
      <c r="B768" s="339" t="s">
        <v>395</v>
      </c>
      <c r="C768" s="337">
        <v>35.5</v>
      </c>
      <c r="D768" s="338">
        <v>3.4470000000000001</v>
      </c>
      <c r="E768" s="239">
        <f t="shared" si="15"/>
        <v>3.447E-3</v>
      </c>
      <c r="F768" s="175" t="str">
        <f t="shared" si="13"/>
        <v>ВВГнг(А)-LSLTx-0,665х50мк(N,PE)</v>
      </c>
      <c r="G768" s="13"/>
      <c r="H768" s="14"/>
      <c r="I768" s="5"/>
    </row>
    <row r="769" spans="1:9" ht="15.75" thickBot="1" x14ac:dyDescent="0.3">
      <c r="A769" s="177" t="s">
        <v>202</v>
      </c>
      <c r="B769" s="344" t="s">
        <v>396</v>
      </c>
      <c r="C769" s="345">
        <v>35.700000000000003</v>
      </c>
      <c r="D769" s="346">
        <v>3.3690000000000002</v>
      </c>
      <c r="E769" s="347">
        <f t="shared" si="15"/>
        <v>3.369E-3</v>
      </c>
      <c r="F769" s="181" t="str">
        <f t="shared" si="13"/>
        <v>ВВГнг(А)-LSLTx-0,665х50мс(N,PE)</v>
      </c>
      <c r="G769" s="13"/>
      <c r="H769" s="14"/>
      <c r="I769" s="5"/>
    </row>
    <row r="770" spans="1:9" x14ac:dyDescent="0.25">
      <c r="A770" s="166" t="s">
        <v>203</v>
      </c>
      <c r="B770" s="348" t="s">
        <v>444</v>
      </c>
      <c r="C770" s="349">
        <v>5.9</v>
      </c>
      <c r="D770" s="350">
        <v>5.8999999999999997E-2</v>
      </c>
      <c r="E770" s="351">
        <f t="shared" si="15"/>
        <v>5.8999999999999998E-5</v>
      </c>
      <c r="F770" s="170" t="str">
        <f t="shared" ref="F770:F833" si="16">A770&amp;B770</f>
        <v>ВВГнг(А)-LSLTx-11х1,5ок</v>
      </c>
      <c r="G770" s="13"/>
      <c r="H770" s="14"/>
      <c r="I770" s="5"/>
    </row>
    <row r="771" spans="1:9" x14ac:dyDescent="0.25">
      <c r="A771" s="171" t="s">
        <v>203</v>
      </c>
      <c r="B771" s="339" t="s">
        <v>435</v>
      </c>
      <c r="C771" s="337">
        <v>6.3</v>
      </c>
      <c r="D771" s="352">
        <v>7.2400000000000006E-2</v>
      </c>
      <c r="E771" s="239">
        <f t="shared" si="15"/>
        <v>7.2400000000000012E-5</v>
      </c>
      <c r="F771" s="175" t="str">
        <f t="shared" si="16"/>
        <v>ВВГнг(А)-LSLTx-11х2,5ок</v>
      </c>
      <c r="G771" s="13"/>
      <c r="H771" s="14"/>
      <c r="I771" s="5"/>
    </row>
    <row r="772" spans="1:9" x14ac:dyDescent="0.25">
      <c r="A772" s="171" t="s">
        <v>203</v>
      </c>
      <c r="B772" s="339" t="s">
        <v>429</v>
      </c>
      <c r="C772" s="337">
        <v>7.1</v>
      </c>
      <c r="D772" s="352">
        <v>9.9099999999999994E-2</v>
      </c>
      <c r="E772" s="239">
        <f t="shared" si="15"/>
        <v>9.9099999999999996E-5</v>
      </c>
      <c r="F772" s="175" t="str">
        <f t="shared" si="16"/>
        <v>ВВГнг(А)-LSLTx-11х4ок</v>
      </c>
      <c r="G772" s="13"/>
      <c r="H772" s="14"/>
      <c r="I772" s="5"/>
    </row>
    <row r="773" spans="1:9" x14ac:dyDescent="0.25">
      <c r="A773" s="171" t="s">
        <v>203</v>
      </c>
      <c r="B773" s="339" t="s">
        <v>430</v>
      </c>
      <c r="C773" s="337">
        <v>7.6</v>
      </c>
      <c r="D773" s="338">
        <v>0.123</v>
      </c>
      <c r="E773" s="239">
        <f t="shared" si="15"/>
        <v>1.2300000000000001E-4</v>
      </c>
      <c r="F773" s="175" t="str">
        <f t="shared" si="16"/>
        <v>ВВГнг(А)-LSLTx-11х6ок</v>
      </c>
      <c r="G773" s="13"/>
      <c r="H773" s="14"/>
      <c r="I773" s="5"/>
    </row>
    <row r="774" spans="1:9" x14ac:dyDescent="0.25">
      <c r="A774" s="171" t="s">
        <v>203</v>
      </c>
      <c r="B774" s="339" t="s">
        <v>307</v>
      </c>
      <c r="C774" s="337">
        <v>8.5</v>
      </c>
      <c r="D774" s="338">
        <v>0.17</v>
      </c>
      <c r="E774" s="239">
        <f t="shared" si="15"/>
        <v>1.7000000000000001E-4</v>
      </c>
      <c r="F774" s="175" t="str">
        <f t="shared" si="16"/>
        <v>ВВГнг(А)-LSLTx-11х10ок</v>
      </c>
      <c r="G774" s="13"/>
      <c r="H774" s="14"/>
      <c r="I774" s="5"/>
    </row>
    <row r="775" spans="1:9" x14ac:dyDescent="0.25">
      <c r="A775" s="171" t="s">
        <v>203</v>
      </c>
      <c r="B775" s="339" t="s">
        <v>308</v>
      </c>
      <c r="C775" s="337">
        <v>10.3</v>
      </c>
      <c r="D775" s="338">
        <v>0.25800000000000001</v>
      </c>
      <c r="E775" s="239">
        <f t="shared" si="15"/>
        <v>2.5799999999999998E-4</v>
      </c>
      <c r="F775" s="175" t="str">
        <f t="shared" si="16"/>
        <v>ВВГнг(А)-LSLTx-11х16мк</v>
      </c>
      <c r="G775" s="13"/>
      <c r="H775" s="14"/>
      <c r="I775" s="5"/>
    </row>
    <row r="776" spans="1:9" x14ac:dyDescent="0.25">
      <c r="A776" s="171" t="s">
        <v>203</v>
      </c>
      <c r="B776" s="339" t="s">
        <v>309</v>
      </c>
      <c r="C776" s="337">
        <v>11.4</v>
      </c>
      <c r="D776" s="338">
        <v>0.36199999999999999</v>
      </c>
      <c r="E776" s="239">
        <f t="shared" si="15"/>
        <v>3.6199999999999996E-4</v>
      </c>
      <c r="F776" s="175" t="str">
        <f t="shared" si="16"/>
        <v>ВВГнг(А)-LSLTx-11х25мк</v>
      </c>
      <c r="G776" s="13"/>
      <c r="H776" s="14"/>
      <c r="I776" s="5"/>
    </row>
    <row r="777" spans="1:9" x14ac:dyDescent="0.25">
      <c r="A777" s="171" t="s">
        <v>203</v>
      </c>
      <c r="B777" s="339" t="s">
        <v>310</v>
      </c>
      <c r="C777" s="337">
        <v>12.4</v>
      </c>
      <c r="D777" s="338">
        <v>0.46300000000000002</v>
      </c>
      <c r="E777" s="239">
        <f t="shared" si="15"/>
        <v>4.6300000000000003E-4</v>
      </c>
      <c r="F777" s="175" t="str">
        <f t="shared" si="16"/>
        <v>ВВГнг(А)-LSLTx-11х35мк</v>
      </c>
      <c r="G777" s="13"/>
      <c r="H777" s="14"/>
      <c r="I777" s="5"/>
    </row>
    <row r="778" spans="1:9" x14ac:dyDescent="0.25">
      <c r="A778" s="171" t="s">
        <v>203</v>
      </c>
      <c r="B778" s="339" t="s">
        <v>311</v>
      </c>
      <c r="C778" s="337">
        <v>13.9</v>
      </c>
      <c r="D778" s="338">
        <v>0.60399999999999998</v>
      </c>
      <c r="E778" s="239">
        <f t="shared" si="15"/>
        <v>6.0399999999999994E-4</v>
      </c>
      <c r="F778" s="175" t="str">
        <f t="shared" si="16"/>
        <v>ВВГнг(А)-LSLTx-11х50мк</v>
      </c>
      <c r="G778" s="13"/>
      <c r="H778" s="14"/>
      <c r="I778" s="5"/>
    </row>
    <row r="779" spans="1:9" x14ac:dyDescent="0.25">
      <c r="A779" s="171" t="s">
        <v>203</v>
      </c>
      <c r="B779" s="339" t="s">
        <v>312</v>
      </c>
      <c r="C779" s="337">
        <v>15.4</v>
      </c>
      <c r="D779" s="338">
        <v>0.81899999999999995</v>
      </c>
      <c r="E779" s="239">
        <f t="shared" si="15"/>
        <v>8.1899999999999996E-4</v>
      </c>
      <c r="F779" s="175" t="str">
        <f t="shared" si="16"/>
        <v>ВВГнг(А)-LSLTx-11х70мк</v>
      </c>
      <c r="G779" s="13"/>
      <c r="H779" s="14"/>
      <c r="I779" s="5"/>
    </row>
    <row r="780" spans="1:9" x14ac:dyDescent="0.25">
      <c r="A780" s="171" t="s">
        <v>203</v>
      </c>
      <c r="B780" s="339" t="s">
        <v>318</v>
      </c>
      <c r="C780" s="337">
        <v>17.7</v>
      </c>
      <c r="D780" s="338">
        <v>1.103</v>
      </c>
      <c r="E780" s="239">
        <f t="shared" si="15"/>
        <v>1.103E-3</v>
      </c>
      <c r="F780" s="175" t="str">
        <f t="shared" si="16"/>
        <v>ВВГнг(А)-LSLTx-11х95мк</v>
      </c>
      <c r="G780" s="13"/>
      <c r="H780" s="14"/>
      <c r="I780" s="5"/>
    </row>
    <row r="781" spans="1:9" x14ac:dyDescent="0.25">
      <c r="A781" s="171" t="s">
        <v>203</v>
      </c>
      <c r="B781" s="339" t="s">
        <v>318</v>
      </c>
      <c r="C781" s="337">
        <v>17.7</v>
      </c>
      <c r="D781" s="338">
        <v>1.1080000000000001</v>
      </c>
      <c r="E781" s="239">
        <f t="shared" si="15"/>
        <v>1.108E-3</v>
      </c>
      <c r="F781" s="175" t="str">
        <f t="shared" si="16"/>
        <v>ВВГнг(А)-LSLTx-11х95мк</v>
      </c>
      <c r="G781" s="13"/>
      <c r="H781" s="14"/>
      <c r="I781" s="5"/>
    </row>
    <row r="782" spans="1:9" x14ac:dyDescent="0.25">
      <c r="A782" s="171" t="s">
        <v>203</v>
      </c>
      <c r="B782" s="353" t="s">
        <v>323</v>
      </c>
      <c r="C782" s="354">
        <v>19.600000000000001</v>
      </c>
      <c r="D782" s="355">
        <v>1.367</v>
      </c>
      <c r="E782" s="239">
        <f t="shared" si="15"/>
        <v>1.3669999999999999E-3</v>
      </c>
      <c r="F782" s="175" t="str">
        <f t="shared" si="16"/>
        <v>ВВГнг(А)-LSLTx-11х120мк</v>
      </c>
      <c r="G782" s="13"/>
      <c r="H782" s="14"/>
      <c r="I782" s="5"/>
    </row>
    <row r="783" spans="1:9" x14ac:dyDescent="0.25">
      <c r="A783" s="171" t="s">
        <v>203</v>
      </c>
      <c r="B783" s="172" t="s">
        <v>328</v>
      </c>
      <c r="C783" s="173">
        <v>21.8</v>
      </c>
      <c r="D783" s="174">
        <v>1.6930000000000001</v>
      </c>
      <c r="E783" s="239">
        <f t="shared" si="15"/>
        <v>1.6930000000000001E-3</v>
      </c>
      <c r="F783" s="175" t="str">
        <f t="shared" si="16"/>
        <v>ВВГнг(А)-LSLTx-11х150мк</v>
      </c>
      <c r="G783" s="13"/>
      <c r="H783" s="14"/>
      <c r="I783" s="5"/>
    </row>
    <row r="784" spans="1:9" x14ac:dyDescent="0.25">
      <c r="A784" s="171" t="s">
        <v>203</v>
      </c>
      <c r="B784" s="356" t="s">
        <v>333</v>
      </c>
      <c r="C784" s="357">
        <v>24.2</v>
      </c>
      <c r="D784" s="358">
        <v>2.1190000000000002</v>
      </c>
      <c r="E784" s="239">
        <f t="shared" si="15"/>
        <v>2.1190000000000002E-3</v>
      </c>
      <c r="F784" s="175" t="str">
        <f t="shared" si="16"/>
        <v>ВВГнг(А)-LSLTx-11х185мк</v>
      </c>
      <c r="G784" s="13"/>
      <c r="H784" s="14"/>
      <c r="I784" s="5"/>
    </row>
    <row r="785" spans="1:9" x14ac:dyDescent="0.25">
      <c r="A785" s="171" t="s">
        <v>203</v>
      </c>
      <c r="B785" s="339" t="s">
        <v>339</v>
      </c>
      <c r="C785" s="337">
        <v>27.1</v>
      </c>
      <c r="D785" s="338">
        <v>2.7080000000000002</v>
      </c>
      <c r="E785" s="239">
        <f t="shared" si="15"/>
        <v>2.7080000000000003E-3</v>
      </c>
      <c r="F785" s="175" t="str">
        <f t="shared" si="16"/>
        <v>ВВГнг(А)-LSLTx-11х240мк</v>
      </c>
      <c r="G785" s="13"/>
      <c r="H785" s="14"/>
      <c r="I785" s="5"/>
    </row>
    <row r="786" spans="1:9" x14ac:dyDescent="0.25">
      <c r="A786" s="171" t="s">
        <v>203</v>
      </c>
      <c r="B786" s="339" t="s">
        <v>267</v>
      </c>
      <c r="C786" s="337">
        <v>11.8</v>
      </c>
      <c r="D786" s="338">
        <v>0.22700000000000001</v>
      </c>
      <c r="E786" s="239">
        <f t="shared" si="15"/>
        <v>2.2700000000000002E-4</v>
      </c>
      <c r="F786" s="175" t="str">
        <f t="shared" si="16"/>
        <v>ВВГнг(А)-LSLTx-12х1,5ок(N)</v>
      </c>
      <c r="G786" s="13"/>
      <c r="H786" s="14"/>
      <c r="I786" s="5"/>
    </row>
    <row r="787" spans="1:9" x14ac:dyDescent="0.25">
      <c r="A787" s="171" t="s">
        <v>203</v>
      </c>
      <c r="B787" s="339" t="s">
        <v>271</v>
      </c>
      <c r="C787" s="337">
        <v>12.5</v>
      </c>
      <c r="D787" s="338">
        <v>0.26600000000000001</v>
      </c>
      <c r="E787" s="239">
        <f t="shared" si="15"/>
        <v>2.6600000000000001E-4</v>
      </c>
      <c r="F787" s="175" t="str">
        <f t="shared" si="16"/>
        <v>ВВГнг(А)-LSLTx-12х2,5ок(N)</v>
      </c>
      <c r="G787" s="13"/>
      <c r="H787" s="14"/>
      <c r="I787" s="5"/>
    </row>
    <row r="788" spans="1:9" x14ac:dyDescent="0.25">
      <c r="A788" s="171" t="s">
        <v>203</v>
      </c>
      <c r="B788" s="339" t="s">
        <v>275</v>
      </c>
      <c r="C788" s="337">
        <v>14.3</v>
      </c>
      <c r="D788" s="338">
        <v>0.35899999999999999</v>
      </c>
      <c r="E788" s="239">
        <f t="shared" si="15"/>
        <v>3.59E-4</v>
      </c>
      <c r="F788" s="175" t="str">
        <f t="shared" si="16"/>
        <v>ВВГнг(А)-LSLTx-12х4ок(N)</v>
      </c>
      <c r="G788" s="13"/>
      <c r="H788" s="14"/>
      <c r="I788" s="5"/>
    </row>
    <row r="789" spans="1:9" x14ac:dyDescent="0.25">
      <c r="A789" s="171" t="s">
        <v>203</v>
      </c>
      <c r="B789" s="339" t="s">
        <v>279</v>
      </c>
      <c r="C789" s="337">
        <v>15.3</v>
      </c>
      <c r="D789" s="338">
        <v>0.43099999999999999</v>
      </c>
      <c r="E789" s="239">
        <f t="shared" si="15"/>
        <v>4.3100000000000001E-4</v>
      </c>
      <c r="F789" s="175" t="str">
        <f t="shared" si="16"/>
        <v>ВВГнг(А)-LSLTx-12х6ок(N)</v>
      </c>
      <c r="G789" s="13"/>
      <c r="H789" s="14"/>
      <c r="I789" s="5"/>
    </row>
    <row r="790" spans="1:9" x14ac:dyDescent="0.25">
      <c r="A790" s="171" t="s">
        <v>203</v>
      </c>
      <c r="B790" s="339" t="s">
        <v>283</v>
      </c>
      <c r="C790" s="337">
        <v>16.899999999999999</v>
      </c>
      <c r="D790" s="338">
        <v>0.56599999999999995</v>
      </c>
      <c r="E790" s="239">
        <f t="shared" si="15"/>
        <v>5.6599999999999999E-4</v>
      </c>
      <c r="F790" s="175" t="str">
        <f t="shared" si="16"/>
        <v>ВВГнг(А)-LSLTx-12х10ок(N)</v>
      </c>
      <c r="G790" s="13"/>
      <c r="H790" s="14"/>
      <c r="I790" s="5"/>
    </row>
    <row r="791" spans="1:9" x14ac:dyDescent="0.25">
      <c r="A791" s="171" t="s">
        <v>203</v>
      </c>
      <c r="B791" s="339" t="s">
        <v>287</v>
      </c>
      <c r="C791" s="337">
        <v>20.100000000000001</v>
      </c>
      <c r="D791" s="338">
        <v>0.82499999999999996</v>
      </c>
      <c r="E791" s="239">
        <f t="shared" si="15"/>
        <v>8.25E-4</v>
      </c>
      <c r="F791" s="175" t="str">
        <f t="shared" si="16"/>
        <v>ВВГнг(А)-LSLTx-12х16мк(N)</v>
      </c>
      <c r="G791" s="13"/>
      <c r="H791" s="14"/>
      <c r="I791" s="5"/>
    </row>
    <row r="792" spans="1:9" x14ac:dyDescent="0.25">
      <c r="A792" s="171" t="s">
        <v>203</v>
      </c>
      <c r="B792" s="339" t="s">
        <v>291</v>
      </c>
      <c r="C792" s="337">
        <v>22.4</v>
      </c>
      <c r="D792" s="338">
        <v>1.1120000000000001</v>
      </c>
      <c r="E792" s="239">
        <f t="shared" si="15"/>
        <v>1.1120000000000001E-3</v>
      </c>
      <c r="F792" s="175" t="str">
        <f t="shared" si="16"/>
        <v>ВВГнг(А)-LSLTx-12х25мк(N)</v>
      </c>
      <c r="G792" s="13"/>
      <c r="H792" s="14"/>
      <c r="I792" s="5"/>
    </row>
    <row r="793" spans="1:9" x14ac:dyDescent="0.25">
      <c r="A793" s="171" t="s">
        <v>203</v>
      </c>
      <c r="B793" s="339" t="s">
        <v>295</v>
      </c>
      <c r="C793" s="337">
        <v>24.6</v>
      </c>
      <c r="D793" s="338">
        <v>1.4019999999999999</v>
      </c>
      <c r="E793" s="239">
        <f t="shared" si="15"/>
        <v>1.4019999999999998E-3</v>
      </c>
      <c r="F793" s="175" t="str">
        <f t="shared" si="16"/>
        <v>ВВГнг(А)-LSLTx-12х35мк(N)</v>
      </c>
      <c r="G793" s="13"/>
      <c r="H793" s="14"/>
      <c r="I793" s="5"/>
    </row>
    <row r="794" spans="1:9" x14ac:dyDescent="0.25">
      <c r="A794" s="171" t="s">
        <v>203</v>
      </c>
      <c r="B794" s="339" t="s">
        <v>300</v>
      </c>
      <c r="C794" s="337">
        <v>27.6</v>
      </c>
      <c r="D794" s="338">
        <v>1.81</v>
      </c>
      <c r="E794" s="239">
        <f t="shared" si="15"/>
        <v>1.81E-3</v>
      </c>
      <c r="F794" s="175" t="str">
        <f t="shared" si="16"/>
        <v>ВВГнг(А)-LSLTx-12х50мк(N)</v>
      </c>
      <c r="G794" s="13"/>
      <c r="H794" s="14"/>
      <c r="I794" s="5"/>
    </row>
    <row r="795" spans="1:9" x14ac:dyDescent="0.25">
      <c r="A795" s="171" t="s">
        <v>203</v>
      </c>
      <c r="B795" s="339" t="s">
        <v>313</v>
      </c>
      <c r="C795" s="337">
        <v>30.6</v>
      </c>
      <c r="D795" s="338">
        <v>2.3809999999999998</v>
      </c>
      <c r="E795" s="239">
        <f t="shared" si="15"/>
        <v>2.3809999999999999E-3</v>
      </c>
      <c r="F795" s="175" t="str">
        <f t="shared" si="16"/>
        <v>ВВГнг(А)-LSLTx-12х70мк(N)</v>
      </c>
      <c r="G795" s="13"/>
      <c r="H795" s="14"/>
      <c r="I795" s="5"/>
    </row>
    <row r="796" spans="1:9" x14ac:dyDescent="0.25">
      <c r="A796" s="171" t="s">
        <v>203</v>
      </c>
      <c r="B796" s="339" t="s">
        <v>319</v>
      </c>
      <c r="C796" s="340">
        <v>36</v>
      </c>
      <c r="D796" s="338">
        <v>3.28</v>
      </c>
      <c r="E796" s="239">
        <f t="shared" si="15"/>
        <v>3.2799999999999999E-3</v>
      </c>
      <c r="F796" s="175" t="str">
        <f t="shared" si="16"/>
        <v>ВВГнг(А)-LSLTx-12х95мк(N)</v>
      </c>
      <c r="G796" s="13"/>
      <c r="H796" s="14"/>
      <c r="I796" s="5"/>
    </row>
    <row r="797" spans="1:9" x14ac:dyDescent="0.25">
      <c r="A797" s="171" t="s">
        <v>203</v>
      </c>
      <c r="B797" s="339" t="s">
        <v>324</v>
      </c>
      <c r="C797" s="340">
        <v>39</v>
      </c>
      <c r="D797" s="338">
        <v>3.948</v>
      </c>
      <c r="E797" s="239">
        <f t="shared" si="15"/>
        <v>3.9480000000000001E-3</v>
      </c>
      <c r="F797" s="175" t="str">
        <f t="shared" si="16"/>
        <v>ВВГнг(А)-LSLTx-12х120мк(N)</v>
      </c>
      <c r="G797" s="13"/>
      <c r="H797" s="14"/>
      <c r="I797" s="5"/>
    </row>
    <row r="798" spans="1:9" x14ac:dyDescent="0.25">
      <c r="A798" s="171" t="s">
        <v>203</v>
      </c>
      <c r="B798" s="339" t="s">
        <v>329</v>
      </c>
      <c r="C798" s="337">
        <v>43.8</v>
      </c>
      <c r="D798" s="338">
        <v>4.9489999999999998</v>
      </c>
      <c r="E798" s="239">
        <f t="shared" si="15"/>
        <v>4.9490000000000003E-3</v>
      </c>
      <c r="F798" s="175" t="str">
        <f t="shared" si="16"/>
        <v>ВВГнг(А)-LSLTx-12х150мк(N)</v>
      </c>
      <c r="G798" s="13"/>
      <c r="H798" s="14"/>
      <c r="I798" s="5"/>
    </row>
    <row r="799" spans="1:9" x14ac:dyDescent="0.25">
      <c r="A799" s="171" t="s">
        <v>203</v>
      </c>
      <c r="B799" s="339" t="s">
        <v>334</v>
      </c>
      <c r="C799" s="337">
        <v>48.2</v>
      </c>
      <c r="D799" s="338">
        <v>6.1</v>
      </c>
      <c r="E799" s="239">
        <f t="shared" ref="E799:E830" si="17">D799/1000</f>
        <v>6.0999999999999995E-3</v>
      </c>
      <c r="F799" s="175" t="str">
        <f t="shared" si="16"/>
        <v>ВВГнг(А)-LSLTx-12х185мк(N)</v>
      </c>
      <c r="G799" s="13"/>
      <c r="H799" s="14"/>
      <c r="I799" s="5"/>
    </row>
    <row r="800" spans="1:9" x14ac:dyDescent="0.25">
      <c r="A800" s="171" t="s">
        <v>203</v>
      </c>
      <c r="B800" s="339" t="s">
        <v>340</v>
      </c>
      <c r="C800" s="337">
        <v>54.4</v>
      </c>
      <c r="D800" s="338">
        <v>7.827</v>
      </c>
      <c r="E800" s="239">
        <f t="shared" si="17"/>
        <v>7.8270000000000006E-3</v>
      </c>
      <c r="F800" s="175" t="str">
        <f t="shared" si="16"/>
        <v>ВВГнг(А)-LSLTx-12х240мк(N)</v>
      </c>
      <c r="G800" s="13"/>
      <c r="H800" s="14"/>
      <c r="I800" s="5"/>
    </row>
    <row r="801" spans="1:9" x14ac:dyDescent="0.25">
      <c r="A801" s="171" t="s">
        <v>203</v>
      </c>
      <c r="B801" s="339" t="s">
        <v>268</v>
      </c>
      <c r="C801" s="337">
        <v>12.2</v>
      </c>
      <c r="D801" s="338">
        <v>0.25</v>
      </c>
      <c r="E801" s="239">
        <f t="shared" si="17"/>
        <v>2.5000000000000001E-4</v>
      </c>
      <c r="F801" s="175" t="str">
        <f t="shared" si="16"/>
        <v>ВВГнг(А)-LSLTx-13х1,5ок</v>
      </c>
      <c r="G801" s="13"/>
      <c r="H801" s="14"/>
      <c r="I801" s="5"/>
    </row>
    <row r="802" spans="1:9" x14ac:dyDescent="0.25">
      <c r="A802" s="171" t="s">
        <v>203</v>
      </c>
      <c r="B802" s="339" t="s">
        <v>415</v>
      </c>
      <c r="C802" s="337">
        <v>12.2</v>
      </c>
      <c r="D802" s="338">
        <v>0.25</v>
      </c>
      <c r="E802" s="239">
        <f t="shared" si="17"/>
        <v>2.5000000000000001E-4</v>
      </c>
      <c r="F802" s="175" t="str">
        <f t="shared" si="16"/>
        <v>ВВГнг(А)-LSLTx-13х1,5ок(N,PE)</v>
      </c>
      <c r="G802" s="13"/>
      <c r="H802" s="14"/>
      <c r="I802" s="5"/>
    </row>
    <row r="803" spans="1:9" x14ac:dyDescent="0.25">
      <c r="A803" s="171" t="s">
        <v>203</v>
      </c>
      <c r="B803" s="339" t="s">
        <v>272</v>
      </c>
      <c r="C803" s="337">
        <v>13.1</v>
      </c>
      <c r="D803" s="338">
        <v>0.30399999999999999</v>
      </c>
      <c r="E803" s="239">
        <f t="shared" si="17"/>
        <v>3.0400000000000002E-4</v>
      </c>
      <c r="F803" s="175" t="str">
        <f t="shared" si="16"/>
        <v>ВВГнг(А)-LSLTx-13х2,5ок</v>
      </c>
      <c r="G803" s="13"/>
      <c r="H803" s="14"/>
      <c r="I803" s="5"/>
    </row>
    <row r="804" spans="1:9" x14ac:dyDescent="0.25">
      <c r="A804" s="171" t="s">
        <v>203</v>
      </c>
      <c r="B804" s="339" t="s">
        <v>400</v>
      </c>
      <c r="C804" s="337">
        <v>13.1</v>
      </c>
      <c r="D804" s="338">
        <v>0.30399999999999999</v>
      </c>
      <c r="E804" s="239">
        <f t="shared" si="17"/>
        <v>3.0400000000000002E-4</v>
      </c>
      <c r="F804" s="175" t="str">
        <f t="shared" si="16"/>
        <v>ВВГнг(А)-LSLTx-13х2,5ок(N,PE)</v>
      </c>
      <c r="G804" s="13"/>
      <c r="H804" s="14"/>
      <c r="I804" s="5"/>
    </row>
    <row r="805" spans="1:9" x14ac:dyDescent="0.25">
      <c r="A805" s="171" t="s">
        <v>203</v>
      </c>
      <c r="B805" s="339" t="s">
        <v>276</v>
      </c>
      <c r="C805" s="337">
        <v>14.9</v>
      </c>
      <c r="D805" s="338">
        <v>0.40899999999999997</v>
      </c>
      <c r="E805" s="239">
        <f t="shared" si="17"/>
        <v>4.0899999999999997E-4</v>
      </c>
      <c r="F805" s="175" t="str">
        <f t="shared" si="16"/>
        <v>ВВГнг(А)-LSLTx-13х4ок</v>
      </c>
      <c r="G805" s="13"/>
      <c r="H805" s="14"/>
      <c r="I805" s="5"/>
    </row>
    <row r="806" spans="1:9" x14ac:dyDescent="0.25">
      <c r="A806" s="171" t="s">
        <v>203</v>
      </c>
      <c r="B806" s="339" t="s">
        <v>401</v>
      </c>
      <c r="C806" s="337">
        <v>14.9</v>
      </c>
      <c r="D806" s="338">
        <v>0.40899999999999997</v>
      </c>
      <c r="E806" s="239">
        <f t="shared" si="17"/>
        <v>4.0899999999999997E-4</v>
      </c>
      <c r="F806" s="175" t="str">
        <f t="shared" si="16"/>
        <v>ВВГнг(А)-LSLTx-13х4ок(N,PE)</v>
      </c>
      <c r="G806" s="13"/>
      <c r="H806" s="14"/>
      <c r="I806" s="5"/>
    </row>
    <row r="807" spans="1:9" x14ac:dyDescent="0.25">
      <c r="A807" s="171" t="s">
        <v>203</v>
      </c>
      <c r="B807" s="339" t="s">
        <v>280</v>
      </c>
      <c r="C807" s="340">
        <v>16</v>
      </c>
      <c r="D807" s="338">
        <v>0.499</v>
      </c>
      <c r="E807" s="239">
        <f t="shared" si="17"/>
        <v>4.9899999999999999E-4</v>
      </c>
      <c r="F807" s="175" t="str">
        <f t="shared" si="16"/>
        <v>ВВГнг(А)-LSLTx-13х6ок</v>
      </c>
      <c r="G807" s="13"/>
      <c r="H807" s="14"/>
      <c r="I807" s="5"/>
    </row>
    <row r="808" spans="1:9" x14ac:dyDescent="0.25">
      <c r="A808" s="171" t="s">
        <v>203</v>
      </c>
      <c r="B808" s="339" t="s">
        <v>402</v>
      </c>
      <c r="C808" s="340">
        <v>16</v>
      </c>
      <c r="D808" s="338">
        <v>0.499</v>
      </c>
      <c r="E808" s="239">
        <f t="shared" si="17"/>
        <v>4.9899999999999999E-4</v>
      </c>
      <c r="F808" s="175" t="str">
        <f t="shared" si="16"/>
        <v>ВВГнг(А)-LSLTx-13х6ок(N,PE)</v>
      </c>
      <c r="G808" s="13"/>
      <c r="H808" s="14"/>
      <c r="I808" s="5"/>
    </row>
    <row r="809" spans="1:9" x14ac:dyDescent="0.25">
      <c r="A809" s="171" t="s">
        <v>203</v>
      </c>
      <c r="B809" s="339" t="s">
        <v>284</v>
      </c>
      <c r="C809" s="337">
        <v>17.8</v>
      </c>
      <c r="D809" s="338">
        <v>0.67500000000000004</v>
      </c>
      <c r="E809" s="239">
        <f t="shared" si="17"/>
        <v>6.7500000000000004E-4</v>
      </c>
      <c r="F809" s="175" t="str">
        <f t="shared" si="16"/>
        <v>ВВГнг(А)-LSLTx-13х10ок</v>
      </c>
      <c r="G809" s="17"/>
      <c r="H809" s="14"/>
      <c r="I809" s="5"/>
    </row>
    <row r="810" spans="1:9" x14ac:dyDescent="0.25">
      <c r="A810" s="171" t="s">
        <v>203</v>
      </c>
      <c r="B810" s="339" t="s">
        <v>403</v>
      </c>
      <c r="C810" s="337">
        <v>17.8</v>
      </c>
      <c r="D810" s="338">
        <v>0.67500000000000004</v>
      </c>
      <c r="E810" s="239">
        <f t="shared" si="17"/>
        <v>6.7500000000000004E-4</v>
      </c>
      <c r="F810" s="175" t="str">
        <f t="shared" si="16"/>
        <v>ВВГнг(А)-LSLTx-13х10ок(N,PE)</v>
      </c>
      <c r="G810" s="16"/>
      <c r="H810" s="14"/>
      <c r="I810" s="5"/>
    </row>
    <row r="811" spans="1:9" x14ac:dyDescent="0.25">
      <c r="A811" s="171" t="s">
        <v>203</v>
      </c>
      <c r="B811" s="356" t="s">
        <v>288</v>
      </c>
      <c r="C811" s="357">
        <v>21.2</v>
      </c>
      <c r="D811" s="358">
        <v>0.99099999999999999</v>
      </c>
      <c r="E811" s="239">
        <f t="shared" si="17"/>
        <v>9.9099999999999991E-4</v>
      </c>
      <c r="F811" s="175" t="str">
        <f t="shared" si="16"/>
        <v>ВВГнг(А)-LSLTx-13х16мк</v>
      </c>
      <c r="G811" s="16"/>
      <c r="H811" s="16"/>
      <c r="I811" s="5"/>
    </row>
    <row r="812" spans="1:9" x14ac:dyDescent="0.25">
      <c r="A812" s="171" t="s">
        <v>203</v>
      </c>
      <c r="B812" s="339" t="s">
        <v>417</v>
      </c>
      <c r="C812" s="337">
        <v>21.2</v>
      </c>
      <c r="D812" s="338">
        <v>0.99099999999999999</v>
      </c>
      <c r="E812" s="239">
        <f t="shared" si="17"/>
        <v>9.9099999999999991E-4</v>
      </c>
      <c r="F812" s="175" t="str">
        <f t="shared" si="16"/>
        <v>ВВГнг(А)-LSLTx-13х16мк(N,PE)</v>
      </c>
      <c r="G812" s="16"/>
      <c r="H812" s="16"/>
      <c r="I812" s="5"/>
    </row>
    <row r="813" spans="1:9" x14ac:dyDescent="0.25">
      <c r="A813" s="171" t="s">
        <v>203</v>
      </c>
      <c r="B813" s="339" t="s">
        <v>292</v>
      </c>
      <c r="C813" s="337">
        <v>23.9</v>
      </c>
      <c r="D813" s="338">
        <v>1.38</v>
      </c>
      <c r="E813" s="239">
        <f t="shared" si="17"/>
        <v>1.3799999999999999E-3</v>
      </c>
      <c r="F813" s="175" t="str">
        <f t="shared" si="16"/>
        <v>ВВГнг(А)-LSLTx-13х25мк</v>
      </c>
      <c r="G813" s="16"/>
      <c r="H813" s="16"/>
      <c r="I813" s="5"/>
    </row>
    <row r="814" spans="1:9" x14ac:dyDescent="0.25">
      <c r="A814" s="171" t="s">
        <v>203</v>
      </c>
      <c r="B814" s="339" t="s">
        <v>419</v>
      </c>
      <c r="C814" s="337">
        <v>23.9</v>
      </c>
      <c r="D814" s="338">
        <v>1.38</v>
      </c>
      <c r="E814" s="239">
        <f t="shared" si="17"/>
        <v>1.3799999999999999E-3</v>
      </c>
      <c r="F814" s="175" t="str">
        <f t="shared" si="16"/>
        <v>ВВГнг(А)-LSLTx-13х25мк(N,PE)</v>
      </c>
      <c r="G814" s="16"/>
      <c r="H814" s="16"/>
      <c r="I814" s="5"/>
    </row>
    <row r="815" spans="1:9" x14ac:dyDescent="0.25">
      <c r="A815" s="171" t="s">
        <v>203</v>
      </c>
      <c r="B815" s="339" t="s">
        <v>296</v>
      </c>
      <c r="C815" s="340">
        <v>26</v>
      </c>
      <c r="D815" s="338">
        <v>1.7370000000000001</v>
      </c>
      <c r="E815" s="239">
        <f t="shared" si="17"/>
        <v>1.737E-3</v>
      </c>
      <c r="F815" s="175" t="str">
        <f t="shared" si="16"/>
        <v>ВВГнг(А)-LSLTx-13х35мк</v>
      </c>
      <c r="G815" s="16"/>
      <c r="H815" s="16"/>
      <c r="I815" s="5"/>
    </row>
    <row r="816" spans="1:9" x14ac:dyDescent="0.25">
      <c r="A816" s="171" t="s">
        <v>203</v>
      </c>
      <c r="B816" s="339" t="s">
        <v>421</v>
      </c>
      <c r="C816" s="340">
        <v>26</v>
      </c>
      <c r="D816" s="338">
        <v>1.7370000000000001</v>
      </c>
      <c r="E816" s="239">
        <f t="shared" si="17"/>
        <v>1.737E-3</v>
      </c>
      <c r="F816" s="175" t="str">
        <f t="shared" si="16"/>
        <v>ВВГнг(А)-LSLTx-13х35мк(N,PE)</v>
      </c>
      <c r="I816" s="5"/>
    </row>
    <row r="817" spans="1:9" x14ac:dyDescent="0.25">
      <c r="A817" s="171" t="s">
        <v>203</v>
      </c>
      <c r="B817" s="339" t="s">
        <v>297</v>
      </c>
      <c r="C817" s="337">
        <v>27.5</v>
      </c>
      <c r="D817" s="338">
        <v>1.9379999999999999</v>
      </c>
      <c r="E817" s="239">
        <f t="shared" si="17"/>
        <v>1.9380000000000001E-3</v>
      </c>
      <c r="F817" s="175" t="str">
        <f t="shared" si="16"/>
        <v>ВВГнг(А)-LSLTx-13х35мк+1х16мк(N)</v>
      </c>
      <c r="G817" s="150"/>
      <c r="H817" s="150"/>
      <c r="I817" s="5"/>
    </row>
    <row r="818" spans="1:9" x14ac:dyDescent="0.25">
      <c r="A818" s="171" t="s">
        <v>203</v>
      </c>
      <c r="B818" s="339" t="s">
        <v>431</v>
      </c>
      <c r="C818" s="337">
        <v>27.5</v>
      </c>
      <c r="D818" s="338">
        <v>1.9379999999999999</v>
      </c>
      <c r="E818" s="239">
        <f t="shared" si="17"/>
        <v>1.9380000000000001E-3</v>
      </c>
      <c r="F818" s="175" t="str">
        <f t="shared" si="16"/>
        <v>ВВГнг(А)-LSLTx-13х35мк+1х16мк(PE)</v>
      </c>
      <c r="G818" s="150"/>
      <c r="H818" s="150"/>
      <c r="I818" s="5"/>
    </row>
    <row r="819" spans="1:9" x14ac:dyDescent="0.25">
      <c r="A819" s="171" t="s">
        <v>203</v>
      </c>
      <c r="B819" s="339" t="s">
        <v>301</v>
      </c>
      <c r="C819" s="337">
        <v>29.2</v>
      </c>
      <c r="D819" s="338">
        <v>2.2559999999999998</v>
      </c>
      <c r="E819" s="239">
        <f t="shared" si="17"/>
        <v>2.2559999999999998E-3</v>
      </c>
      <c r="F819" s="175" t="str">
        <f t="shared" si="16"/>
        <v>ВВГнг(А)-LSLTx-13х50мк</v>
      </c>
      <c r="G819" s="150"/>
      <c r="H819" s="150"/>
    </row>
    <row r="820" spans="1:9" x14ac:dyDescent="0.25">
      <c r="A820" s="171" t="s">
        <v>203</v>
      </c>
      <c r="B820" s="339" t="s">
        <v>405</v>
      </c>
      <c r="C820" s="337">
        <v>29.2</v>
      </c>
      <c r="D820" s="338">
        <v>2.2559999999999998</v>
      </c>
      <c r="E820" s="239">
        <f t="shared" si="17"/>
        <v>2.2559999999999998E-3</v>
      </c>
      <c r="F820" s="175" t="str">
        <f t="shared" si="16"/>
        <v>ВВГнг(А)-LSLTx-13х50мк(N,PE)</v>
      </c>
      <c r="G820" s="150"/>
      <c r="H820" s="150"/>
    </row>
    <row r="821" spans="1:9" x14ac:dyDescent="0.25">
      <c r="A821" s="171" t="s">
        <v>203</v>
      </c>
      <c r="B821" s="339" t="s">
        <v>304</v>
      </c>
      <c r="C821" s="337">
        <v>32.1</v>
      </c>
      <c r="D821" s="338">
        <v>2.2610000000000001</v>
      </c>
      <c r="E821" s="239">
        <f t="shared" si="17"/>
        <v>2.261E-3</v>
      </c>
      <c r="F821" s="175" t="str">
        <f t="shared" si="16"/>
        <v>ВВГнг(А)-LSLTx-13х50мс</v>
      </c>
      <c r="G821" s="150"/>
      <c r="H821" s="150"/>
    </row>
    <row r="822" spans="1:9" x14ac:dyDescent="0.25">
      <c r="A822" s="171" t="s">
        <v>203</v>
      </c>
      <c r="B822" s="339" t="s">
        <v>404</v>
      </c>
      <c r="C822" s="337">
        <v>32.1</v>
      </c>
      <c r="D822" s="338">
        <v>2.2610000000000001</v>
      </c>
      <c r="E822" s="239">
        <f t="shared" si="17"/>
        <v>2.261E-3</v>
      </c>
      <c r="F822" s="175" t="str">
        <f t="shared" si="16"/>
        <v>ВВГнг(А)-LSLTx-13х50мс(N,PE)</v>
      </c>
      <c r="G822" s="150"/>
      <c r="H822" s="150"/>
    </row>
    <row r="823" spans="1:9" x14ac:dyDescent="0.25">
      <c r="A823" s="171" t="s">
        <v>203</v>
      </c>
      <c r="B823" s="339" t="s">
        <v>314</v>
      </c>
      <c r="C823" s="337">
        <v>32.700000000000003</v>
      </c>
      <c r="D823" s="338">
        <v>2.8519999999999999</v>
      </c>
      <c r="E823" s="239">
        <f t="shared" si="17"/>
        <v>2.8519999999999999E-3</v>
      </c>
      <c r="F823" s="175" t="str">
        <f t="shared" si="16"/>
        <v>ВВГнг(А)-LSLTx-13х70мс</v>
      </c>
      <c r="G823" s="150"/>
      <c r="H823" s="150"/>
    </row>
    <row r="824" spans="1:9" x14ac:dyDescent="0.25">
      <c r="A824" s="171" t="s">
        <v>203</v>
      </c>
      <c r="B824" s="339" t="s">
        <v>406</v>
      </c>
      <c r="C824" s="337">
        <v>32.700000000000003</v>
      </c>
      <c r="D824" s="338">
        <v>2.8519999999999999</v>
      </c>
      <c r="E824" s="239">
        <f t="shared" si="17"/>
        <v>2.8519999999999999E-3</v>
      </c>
      <c r="F824" s="175" t="str">
        <f t="shared" si="16"/>
        <v>ВВГнг(А)-LSLTx-13х70мс(N,PE)</v>
      </c>
      <c r="G824" s="150"/>
      <c r="H824" s="150"/>
    </row>
    <row r="825" spans="1:9" x14ac:dyDescent="0.25">
      <c r="A825" s="171" t="s">
        <v>203</v>
      </c>
      <c r="B825" s="339" t="s">
        <v>315</v>
      </c>
      <c r="C825" s="337">
        <v>35.1</v>
      </c>
      <c r="D825" s="338">
        <v>3.274</v>
      </c>
      <c r="E825" s="239">
        <f t="shared" si="17"/>
        <v>3.274E-3</v>
      </c>
      <c r="F825" s="175" t="str">
        <f t="shared" si="16"/>
        <v>ВВГнг(А)-LSLTx-13х70мс+1х35мк(N)</v>
      </c>
      <c r="G825" s="150"/>
      <c r="H825" s="150"/>
    </row>
    <row r="826" spans="1:9" x14ac:dyDescent="0.25">
      <c r="A826" s="171" t="s">
        <v>203</v>
      </c>
      <c r="B826" s="339" t="s">
        <v>445</v>
      </c>
      <c r="C826" s="337">
        <v>35.1</v>
      </c>
      <c r="D826" s="338">
        <v>3.274</v>
      </c>
      <c r="E826" s="239">
        <f t="shared" si="17"/>
        <v>3.274E-3</v>
      </c>
      <c r="F826" s="175" t="str">
        <f t="shared" si="16"/>
        <v>ВВГнг(А)-LSLTx-13х70мс+1х35мк(PE)</v>
      </c>
      <c r="G826" s="150"/>
      <c r="H826" s="150"/>
    </row>
    <row r="827" spans="1:9" x14ac:dyDescent="0.25">
      <c r="A827" s="171" t="s">
        <v>203</v>
      </c>
      <c r="B827" s="339" t="s">
        <v>320</v>
      </c>
      <c r="C827" s="340">
        <v>37</v>
      </c>
      <c r="D827" s="338">
        <v>3.7770000000000001</v>
      </c>
      <c r="E827" s="239">
        <f t="shared" si="17"/>
        <v>3.777E-3</v>
      </c>
      <c r="F827" s="175" t="str">
        <f t="shared" si="16"/>
        <v>ВВГнг(А)-LSLTx-13х95мс</v>
      </c>
      <c r="G827" s="150"/>
      <c r="H827" s="150"/>
    </row>
    <row r="828" spans="1:9" x14ac:dyDescent="0.25">
      <c r="A828" s="171" t="s">
        <v>203</v>
      </c>
      <c r="B828" s="339" t="s">
        <v>407</v>
      </c>
      <c r="C828" s="340">
        <v>37</v>
      </c>
      <c r="D828" s="338">
        <v>3.7770000000000001</v>
      </c>
      <c r="E828" s="239">
        <f t="shared" si="17"/>
        <v>3.777E-3</v>
      </c>
      <c r="F828" s="175" t="str">
        <f t="shared" si="16"/>
        <v>ВВГнг(А)-LSLTx-13х95мс(N,PE)</v>
      </c>
      <c r="G828" s="150"/>
      <c r="H828" s="150"/>
    </row>
    <row r="829" spans="1:9" x14ac:dyDescent="0.25">
      <c r="A829" s="171" t="s">
        <v>203</v>
      </c>
      <c r="B829" s="339" t="s">
        <v>325</v>
      </c>
      <c r="C829" s="337">
        <v>39.6</v>
      </c>
      <c r="D829" s="338">
        <v>4.5570000000000004</v>
      </c>
      <c r="E829" s="239">
        <f t="shared" si="17"/>
        <v>4.5570000000000003E-3</v>
      </c>
      <c r="F829" s="175" t="str">
        <f t="shared" si="16"/>
        <v>ВВГнг(А)-LSLTx-13х120мс</v>
      </c>
      <c r="G829" s="150"/>
      <c r="H829" s="150"/>
    </row>
    <row r="830" spans="1:9" x14ac:dyDescent="0.25">
      <c r="A830" s="171" t="s">
        <v>203</v>
      </c>
      <c r="B830" s="339" t="s">
        <v>408</v>
      </c>
      <c r="C830" s="337">
        <v>39.6</v>
      </c>
      <c r="D830" s="338">
        <v>4.5570000000000004</v>
      </c>
      <c r="E830" s="239">
        <f t="shared" si="17"/>
        <v>4.5570000000000003E-3</v>
      </c>
      <c r="F830" s="175" t="str">
        <f t="shared" si="16"/>
        <v>ВВГнг(А)-LSLTx-13х120мс(N,PE)</v>
      </c>
      <c r="G830" s="150"/>
      <c r="H830" s="150"/>
    </row>
    <row r="831" spans="1:9" x14ac:dyDescent="0.25">
      <c r="A831" s="171" t="s">
        <v>203</v>
      </c>
      <c r="B831" s="339" t="s">
        <v>330</v>
      </c>
      <c r="C831" s="337">
        <v>43.5</v>
      </c>
      <c r="D831" s="338">
        <v>5.6070000000000002</v>
      </c>
      <c r="E831" s="239">
        <f t="shared" ref="E831:E862" si="18">D831/1000</f>
        <v>5.607E-3</v>
      </c>
      <c r="F831" s="175" t="str">
        <f t="shared" si="16"/>
        <v>ВВГнг(А)-LSLTx-13х150мс</v>
      </c>
      <c r="G831" s="150"/>
      <c r="H831" s="150"/>
    </row>
    <row r="832" spans="1:9" x14ac:dyDescent="0.25">
      <c r="A832" s="171" t="s">
        <v>203</v>
      </c>
      <c r="B832" s="339" t="s">
        <v>409</v>
      </c>
      <c r="C832" s="337">
        <v>43.5</v>
      </c>
      <c r="D832" s="338">
        <v>5.6070000000000002</v>
      </c>
      <c r="E832" s="239">
        <f t="shared" si="18"/>
        <v>5.607E-3</v>
      </c>
      <c r="F832" s="175" t="str">
        <f t="shared" si="16"/>
        <v>ВВГнг(А)-LSLTx-13х150мс(N,PE)</v>
      </c>
      <c r="G832" s="150"/>
      <c r="H832" s="150"/>
    </row>
    <row r="833" spans="1:8" x14ac:dyDescent="0.25">
      <c r="A833" s="171" t="s">
        <v>203</v>
      </c>
      <c r="B833" s="339" t="s">
        <v>335</v>
      </c>
      <c r="C833" s="340">
        <v>48</v>
      </c>
      <c r="D833" s="338">
        <v>6.8710000000000004</v>
      </c>
      <c r="E833" s="239">
        <f t="shared" si="18"/>
        <v>6.8710000000000004E-3</v>
      </c>
      <c r="F833" s="175" t="str">
        <f t="shared" si="16"/>
        <v>ВВГнг(А)-LSLTx-13х185мс</v>
      </c>
      <c r="G833" s="150"/>
      <c r="H833" s="150"/>
    </row>
    <row r="834" spans="1:8" x14ac:dyDescent="0.25">
      <c r="A834" s="171" t="s">
        <v>203</v>
      </c>
      <c r="B834" s="339" t="s">
        <v>411</v>
      </c>
      <c r="C834" s="340">
        <v>48</v>
      </c>
      <c r="D834" s="338">
        <v>6.8710000000000004</v>
      </c>
      <c r="E834" s="239">
        <f t="shared" si="18"/>
        <v>6.8710000000000004E-3</v>
      </c>
      <c r="F834" s="175" t="str">
        <f t="shared" ref="F834:F897" si="19">A834&amp;B834</f>
        <v>ВВГнг(А)-LSLTx-13х185мс(N,PE)</v>
      </c>
      <c r="G834" s="150"/>
      <c r="H834" s="150"/>
    </row>
    <row r="835" spans="1:8" x14ac:dyDescent="0.25">
      <c r="A835" s="171" t="s">
        <v>203</v>
      </c>
      <c r="B835" s="339" t="s">
        <v>336</v>
      </c>
      <c r="C835" s="337">
        <v>50.2</v>
      </c>
      <c r="D835" s="338">
        <v>7.8639999999999999</v>
      </c>
      <c r="E835" s="239">
        <f t="shared" si="18"/>
        <v>7.8639999999999995E-3</v>
      </c>
      <c r="F835" s="175" t="str">
        <f t="shared" si="19"/>
        <v>ВВГнг(А)-LSLTx-13х185мс+1х95мк(N)</v>
      </c>
      <c r="G835" s="150"/>
      <c r="H835" s="150"/>
    </row>
    <row r="836" spans="1:8" ht="25.5" x14ac:dyDescent="0.25">
      <c r="A836" s="171" t="s">
        <v>203</v>
      </c>
      <c r="B836" s="339" t="s">
        <v>446</v>
      </c>
      <c r="C836" s="337">
        <v>50.2</v>
      </c>
      <c r="D836" s="338">
        <v>7.8639999999999999</v>
      </c>
      <c r="E836" s="239">
        <f t="shared" si="18"/>
        <v>7.8639999999999995E-3</v>
      </c>
      <c r="F836" s="175" t="str">
        <f t="shared" si="19"/>
        <v>ВВГнг(А)-LSLTx-13х185мс+1х95мк(PE)</v>
      </c>
      <c r="G836" s="150"/>
      <c r="H836" s="150"/>
    </row>
    <row r="837" spans="1:8" x14ac:dyDescent="0.25">
      <c r="A837" s="171" t="s">
        <v>203</v>
      </c>
      <c r="B837" s="339" t="s">
        <v>341</v>
      </c>
      <c r="C837" s="337">
        <v>53.6</v>
      </c>
      <c r="D837" s="338">
        <v>8.8059999999999992</v>
      </c>
      <c r="E837" s="239">
        <f t="shared" si="18"/>
        <v>8.8059999999999996E-3</v>
      </c>
      <c r="F837" s="175" t="str">
        <f t="shared" si="19"/>
        <v>ВВГнг(А)-LSLTx-13х240мс</v>
      </c>
      <c r="G837" s="150"/>
      <c r="H837" s="150"/>
    </row>
    <row r="838" spans="1:8" x14ac:dyDescent="0.25">
      <c r="A838" s="171" t="s">
        <v>203</v>
      </c>
      <c r="B838" s="339" t="s">
        <v>413</v>
      </c>
      <c r="C838" s="337">
        <v>53.6</v>
      </c>
      <c r="D838" s="338">
        <v>8.8059999999999992</v>
      </c>
      <c r="E838" s="239">
        <f t="shared" si="18"/>
        <v>8.8059999999999996E-3</v>
      </c>
      <c r="F838" s="175" t="str">
        <f t="shared" si="19"/>
        <v>ВВГнг(А)-LSLTx-13х240мс(N,PE)</v>
      </c>
      <c r="G838" s="150"/>
      <c r="H838" s="150"/>
    </row>
    <row r="839" spans="1:8" x14ac:dyDescent="0.25">
      <c r="A839" s="171" t="s">
        <v>203</v>
      </c>
      <c r="B839" s="339" t="s">
        <v>269</v>
      </c>
      <c r="C839" s="340">
        <v>13</v>
      </c>
      <c r="D839" s="338">
        <v>0.28699999999999998</v>
      </c>
      <c r="E839" s="239">
        <f t="shared" si="18"/>
        <v>2.8699999999999998E-4</v>
      </c>
      <c r="F839" s="175" t="str">
        <f t="shared" si="19"/>
        <v>ВВГнг(А)-LSLTx-14х1,5ок(N)</v>
      </c>
      <c r="G839" s="150"/>
      <c r="H839" s="150"/>
    </row>
    <row r="840" spans="1:8" x14ac:dyDescent="0.25">
      <c r="A840" s="171" t="s">
        <v>203</v>
      </c>
      <c r="B840" s="339" t="s">
        <v>436</v>
      </c>
      <c r="C840" s="340">
        <v>13</v>
      </c>
      <c r="D840" s="338">
        <v>0.28699999999999998</v>
      </c>
      <c r="E840" s="239">
        <f t="shared" si="18"/>
        <v>2.8699999999999998E-4</v>
      </c>
      <c r="F840" s="175" t="str">
        <f t="shared" si="19"/>
        <v>ВВГнг(А)-LSLTx-14х1,5ок(PE)</v>
      </c>
      <c r="G840" s="150"/>
      <c r="H840" s="150"/>
    </row>
    <row r="841" spans="1:8" x14ac:dyDescent="0.25">
      <c r="A841" s="171" t="s">
        <v>203</v>
      </c>
      <c r="B841" s="339" t="s">
        <v>273</v>
      </c>
      <c r="C841" s="340">
        <v>14</v>
      </c>
      <c r="D841" s="338">
        <v>0.35399999999999998</v>
      </c>
      <c r="E841" s="239">
        <f t="shared" si="18"/>
        <v>3.5399999999999999E-4</v>
      </c>
      <c r="F841" s="175" t="str">
        <f t="shared" si="19"/>
        <v>ВВГнг(А)-LSLTx-14х2,5ок(N)</v>
      </c>
      <c r="G841" s="150"/>
      <c r="H841" s="150"/>
    </row>
    <row r="842" spans="1:8" x14ac:dyDescent="0.25">
      <c r="A842" s="171" t="s">
        <v>203</v>
      </c>
      <c r="B842" s="339" t="s">
        <v>437</v>
      </c>
      <c r="C842" s="340">
        <v>14</v>
      </c>
      <c r="D842" s="338">
        <v>0.35399999999999998</v>
      </c>
      <c r="E842" s="239">
        <f t="shared" si="18"/>
        <v>3.5399999999999999E-4</v>
      </c>
      <c r="F842" s="175" t="str">
        <f t="shared" si="19"/>
        <v>ВВГнг(А)-LSLTx-14х2,5ок(PE)</v>
      </c>
      <c r="G842" s="150"/>
      <c r="H842" s="150"/>
    </row>
    <row r="843" spans="1:8" x14ac:dyDescent="0.25">
      <c r="A843" s="171" t="s">
        <v>203</v>
      </c>
      <c r="B843" s="339" t="s">
        <v>277</v>
      </c>
      <c r="C843" s="337">
        <v>16.100000000000001</v>
      </c>
      <c r="D843" s="338">
        <v>0.48599999999999999</v>
      </c>
      <c r="E843" s="239">
        <f t="shared" si="18"/>
        <v>4.86E-4</v>
      </c>
      <c r="F843" s="175" t="str">
        <f t="shared" si="19"/>
        <v>ВВГнг(А)-LSLTx-14х4ок(N)</v>
      </c>
      <c r="G843" s="150"/>
      <c r="H843" s="150"/>
    </row>
    <row r="844" spans="1:8" x14ac:dyDescent="0.25">
      <c r="A844" s="171" t="s">
        <v>203</v>
      </c>
      <c r="B844" s="339" t="s">
        <v>432</v>
      </c>
      <c r="C844" s="337">
        <v>16.100000000000001</v>
      </c>
      <c r="D844" s="338">
        <v>0.48599999999999999</v>
      </c>
      <c r="E844" s="239">
        <f t="shared" si="18"/>
        <v>4.86E-4</v>
      </c>
      <c r="F844" s="175" t="str">
        <f t="shared" si="19"/>
        <v>ВВГнг(А)-LSLTx-14х4ок(PE)</v>
      </c>
      <c r="G844" s="150"/>
      <c r="H844" s="150"/>
    </row>
    <row r="845" spans="1:8" x14ac:dyDescent="0.25">
      <c r="A845" s="171" t="s">
        <v>203</v>
      </c>
      <c r="B845" s="339" t="s">
        <v>281</v>
      </c>
      <c r="C845" s="337">
        <v>17.2</v>
      </c>
      <c r="D845" s="338">
        <v>0.59399999999999997</v>
      </c>
      <c r="E845" s="239">
        <f t="shared" si="18"/>
        <v>5.9400000000000002E-4</v>
      </c>
      <c r="F845" s="175" t="str">
        <f t="shared" si="19"/>
        <v>ВВГнг(А)-LSLTx-14х6ок(N)</v>
      </c>
      <c r="G845" s="150"/>
      <c r="H845" s="150"/>
    </row>
    <row r="846" spans="1:8" x14ac:dyDescent="0.25">
      <c r="A846" s="171" t="s">
        <v>203</v>
      </c>
      <c r="B846" s="339" t="s">
        <v>433</v>
      </c>
      <c r="C846" s="337">
        <v>17.2</v>
      </c>
      <c r="D846" s="338">
        <v>0.59399999999999997</v>
      </c>
      <c r="E846" s="239">
        <f t="shared" si="18"/>
        <v>5.9400000000000002E-4</v>
      </c>
      <c r="F846" s="175" t="str">
        <f t="shared" si="19"/>
        <v>ВВГнг(А)-LSLTx-14х6ок(PE)</v>
      </c>
      <c r="G846" s="150"/>
      <c r="H846" s="150"/>
    </row>
    <row r="847" spans="1:8" x14ac:dyDescent="0.25">
      <c r="A847" s="171" t="s">
        <v>203</v>
      </c>
      <c r="B847" s="339" t="s">
        <v>285</v>
      </c>
      <c r="C847" s="337">
        <v>19.2</v>
      </c>
      <c r="D847" s="338">
        <v>0.81299999999999994</v>
      </c>
      <c r="E847" s="239">
        <f t="shared" si="18"/>
        <v>8.1299999999999992E-4</v>
      </c>
      <c r="F847" s="175" t="str">
        <f t="shared" si="19"/>
        <v>ВВГнг(А)-LSLTx-14х10ок(N)</v>
      </c>
      <c r="G847" s="150"/>
      <c r="H847" s="150"/>
    </row>
    <row r="848" spans="1:8" x14ac:dyDescent="0.25">
      <c r="A848" s="171" t="s">
        <v>203</v>
      </c>
      <c r="B848" s="339" t="s">
        <v>438</v>
      </c>
      <c r="C848" s="337">
        <v>19.2</v>
      </c>
      <c r="D848" s="338">
        <v>0.81299999999999994</v>
      </c>
      <c r="E848" s="239">
        <f t="shared" si="18"/>
        <v>8.1299999999999992E-4</v>
      </c>
      <c r="F848" s="175" t="str">
        <f t="shared" si="19"/>
        <v>ВВГнг(А)-LSLTx-14х10ок(PE)</v>
      </c>
      <c r="G848" s="150"/>
      <c r="H848" s="150"/>
    </row>
    <row r="849" spans="1:8" x14ac:dyDescent="0.25">
      <c r="A849" s="171" t="s">
        <v>203</v>
      </c>
      <c r="B849" s="339" t="s">
        <v>289</v>
      </c>
      <c r="C849" s="337">
        <v>23.1</v>
      </c>
      <c r="D849" s="338">
        <v>1.2150000000000001</v>
      </c>
      <c r="E849" s="239">
        <f t="shared" si="18"/>
        <v>1.2150000000000002E-3</v>
      </c>
      <c r="F849" s="175" t="str">
        <f t="shared" si="19"/>
        <v>ВВГнг(А)-LSLTx-14х16мк(N)</v>
      </c>
      <c r="G849" s="150"/>
      <c r="H849" s="150"/>
    </row>
    <row r="850" spans="1:8" x14ac:dyDescent="0.25">
      <c r="A850" s="171" t="s">
        <v>203</v>
      </c>
      <c r="B850" s="339" t="s">
        <v>439</v>
      </c>
      <c r="C850" s="337">
        <v>23.1</v>
      </c>
      <c r="D850" s="338">
        <v>1.2150000000000001</v>
      </c>
      <c r="E850" s="239">
        <f t="shared" si="18"/>
        <v>1.2150000000000002E-3</v>
      </c>
      <c r="F850" s="175" t="str">
        <f t="shared" si="19"/>
        <v>ВВГнг(А)-LSLTx-14х16мк(PE)</v>
      </c>
      <c r="G850" s="150"/>
      <c r="H850" s="150"/>
    </row>
    <row r="851" spans="1:8" x14ac:dyDescent="0.25">
      <c r="A851" s="171" t="s">
        <v>203</v>
      </c>
      <c r="B851" s="339" t="s">
        <v>293</v>
      </c>
      <c r="C851" s="340">
        <v>26</v>
      </c>
      <c r="D851" s="338">
        <v>1.6950000000000001</v>
      </c>
      <c r="E851" s="239">
        <f t="shared" si="18"/>
        <v>1.6950000000000001E-3</v>
      </c>
      <c r="F851" s="175" t="str">
        <f t="shared" si="19"/>
        <v>ВВГнг(А)-LSLTx-14х25мк(N)</v>
      </c>
      <c r="G851" s="150"/>
      <c r="H851" s="150"/>
    </row>
    <row r="852" spans="1:8" x14ac:dyDescent="0.25">
      <c r="A852" s="171" t="s">
        <v>203</v>
      </c>
      <c r="B852" s="339" t="s">
        <v>440</v>
      </c>
      <c r="C852" s="340">
        <v>26</v>
      </c>
      <c r="D852" s="338">
        <v>1.6950000000000001</v>
      </c>
      <c r="E852" s="239">
        <f t="shared" si="18"/>
        <v>1.6950000000000001E-3</v>
      </c>
      <c r="F852" s="175" t="str">
        <f t="shared" si="19"/>
        <v>ВВГнг(А)-LSLTx-14х25мк(PE)</v>
      </c>
      <c r="G852" s="150"/>
      <c r="H852" s="150"/>
    </row>
    <row r="853" spans="1:8" x14ac:dyDescent="0.25">
      <c r="A853" s="171" t="s">
        <v>203</v>
      </c>
      <c r="B853" s="339" t="s">
        <v>298</v>
      </c>
      <c r="C853" s="337">
        <v>28.5</v>
      </c>
      <c r="D853" s="338">
        <v>2.1640000000000001</v>
      </c>
      <c r="E853" s="239">
        <f t="shared" si="18"/>
        <v>2.1640000000000001E-3</v>
      </c>
      <c r="F853" s="175" t="str">
        <f t="shared" si="19"/>
        <v>ВВГнг(А)-LSLTx-14х35мк(N)</v>
      </c>
      <c r="G853" s="150"/>
      <c r="H853" s="150"/>
    </row>
    <row r="854" spans="1:8" x14ac:dyDescent="0.25">
      <c r="A854" s="171" t="s">
        <v>203</v>
      </c>
      <c r="B854" s="339" t="s">
        <v>447</v>
      </c>
      <c r="C854" s="337">
        <v>28.5</v>
      </c>
      <c r="D854" s="338">
        <v>2.1640000000000001</v>
      </c>
      <c r="E854" s="239">
        <f t="shared" si="18"/>
        <v>2.1640000000000001E-3</v>
      </c>
      <c r="F854" s="175" t="str">
        <f t="shared" si="19"/>
        <v>ВВГнг(А)-LSLTx-14х35мк(PE</v>
      </c>
      <c r="G854" s="150"/>
      <c r="H854" s="150"/>
    </row>
    <row r="855" spans="1:8" x14ac:dyDescent="0.25">
      <c r="A855" s="171" t="s">
        <v>203</v>
      </c>
      <c r="B855" s="339" t="s">
        <v>302</v>
      </c>
      <c r="C855" s="337">
        <v>32.5</v>
      </c>
      <c r="D855" s="338">
        <v>2.8690000000000002</v>
      </c>
      <c r="E855" s="239">
        <f t="shared" si="18"/>
        <v>2.869E-3</v>
      </c>
      <c r="F855" s="175" t="str">
        <f t="shared" si="19"/>
        <v>ВВГнг(А)-LSLTx-14х50мк(N)</v>
      </c>
      <c r="G855" s="150"/>
      <c r="H855" s="150"/>
    </row>
    <row r="856" spans="1:8" x14ac:dyDescent="0.25">
      <c r="A856" s="171" t="s">
        <v>203</v>
      </c>
      <c r="B856" s="339" t="s">
        <v>442</v>
      </c>
      <c r="C856" s="337">
        <v>32.5</v>
      </c>
      <c r="D856" s="338">
        <v>2.8690000000000002</v>
      </c>
      <c r="E856" s="239">
        <f t="shared" si="18"/>
        <v>2.869E-3</v>
      </c>
      <c r="F856" s="175" t="str">
        <f t="shared" si="19"/>
        <v>ВВГнг(А)-LSLTx-14х50мк(PE)</v>
      </c>
      <c r="G856" s="150"/>
      <c r="H856" s="150"/>
    </row>
    <row r="857" spans="1:8" x14ac:dyDescent="0.25">
      <c r="A857" s="171" t="s">
        <v>203</v>
      </c>
      <c r="B857" s="339" t="s">
        <v>305</v>
      </c>
      <c r="C857" s="337">
        <v>32.5</v>
      </c>
      <c r="D857" s="338">
        <v>2.7559999999999998</v>
      </c>
      <c r="E857" s="239">
        <f t="shared" si="18"/>
        <v>2.7559999999999998E-3</v>
      </c>
      <c r="F857" s="175" t="str">
        <f t="shared" si="19"/>
        <v>ВВГнг(А)-LSLTx-14х50мс(N)</v>
      </c>
      <c r="G857" s="150"/>
      <c r="H857" s="150"/>
    </row>
    <row r="858" spans="1:8" x14ac:dyDescent="0.25">
      <c r="A858" s="171" t="s">
        <v>203</v>
      </c>
      <c r="B858" s="339" t="s">
        <v>443</v>
      </c>
      <c r="C858" s="337">
        <v>32.5</v>
      </c>
      <c r="D858" s="338">
        <v>2.7570000000000001</v>
      </c>
      <c r="E858" s="239">
        <f t="shared" si="18"/>
        <v>2.7569999999999999E-3</v>
      </c>
      <c r="F858" s="175" t="str">
        <f t="shared" si="19"/>
        <v>ВВГнг(А)-LSLTx-14х50мс(PE)</v>
      </c>
      <c r="G858" s="150"/>
      <c r="H858" s="150"/>
    </row>
    <row r="859" spans="1:8" x14ac:dyDescent="0.25">
      <c r="A859" s="171" t="s">
        <v>203</v>
      </c>
      <c r="B859" s="339" t="s">
        <v>316</v>
      </c>
      <c r="C859" s="337">
        <v>36.1</v>
      </c>
      <c r="D859" s="338">
        <v>3.6509999999999998</v>
      </c>
      <c r="E859" s="239">
        <f t="shared" si="18"/>
        <v>3.6509999999999997E-3</v>
      </c>
      <c r="F859" s="175" t="str">
        <f t="shared" si="19"/>
        <v>ВВГнг(А)-LSLTx-14х70мс(N)</v>
      </c>
      <c r="G859" s="150"/>
      <c r="H859" s="150"/>
    </row>
    <row r="860" spans="1:8" x14ac:dyDescent="0.25">
      <c r="A860" s="171" t="s">
        <v>203</v>
      </c>
      <c r="B860" s="339" t="s">
        <v>448</v>
      </c>
      <c r="C860" s="337">
        <v>36.1</v>
      </c>
      <c r="D860" s="338">
        <v>3.6509999999999998</v>
      </c>
      <c r="E860" s="239">
        <f t="shared" si="18"/>
        <v>3.6509999999999997E-3</v>
      </c>
      <c r="F860" s="175" t="str">
        <f t="shared" si="19"/>
        <v>ВВГнг(А)-LSLTx-14х70мс(PE)</v>
      </c>
      <c r="G860" s="150"/>
      <c r="H860" s="150"/>
    </row>
    <row r="861" spans="1:8" x14ac:dyDescent="0.25">
      <c r="A861" s="171" t="s">
        <v>203</v>
      </c>
      <c r="B861" s="339" t="s">
        <v>321</v>
      </c>
      <c r="C861" s="337">
        <v>40.200000000000003</v>
      </c>
      <c r="D861" s="338">
        <v>4.8179999999999996</v>
      </c>
      <c r="E861" s="239">
        <f t="shared" si="18"/>
        <v>4.8179999999999994E-3</v>
      </c>
      <c r="F861" s="175" t="str">
        <f t="shared" si="19"/>
        <v>ВВГнг(А)-LSLTx-14х95мс(N)</v>
      </c>
      <c r="G861" s="150"/>
      <c r="H861" s="150"/>
    </row>
    <row r="862" spans="1:8" x14ac:dyDescent="0.25">
      <c r="A862" s="171" t="s">
        <v>203</v>
      </c>
      <c r="B862" s="339" t="s">
        <v>449</v>
      </c>
      <c r="C862" s="337">
        <v>40.200000000000003</v>
      </c>
      <c r="D862" s="338">
        <v>4.8179999999999996</v>
      </c>
      <c r="E862" s="239">
        <f t="shared" si="18"/>
        <v>4.8179999999999994E-3</v>
      </c>
      <c r="F862" s="175" t="str">
        <f t="shared" si="19"/>
        <v>ВВГнг(А)-LSLTx-14х95мс(PE)</v>
      </c>
      <c r="G862" s="150"/>
      <c r="H862" s="150"/>
    </row>
    <row r="863" spans="1:8" x14ac:dyDescent="0.25">
      <c r="A863" s="171" t="s">
        <v>203</v>
      </c>
      <c r="B863" s="339" t="s">
        <v>326</v>
      </c>
      <c r="C863" s="337">
        <v>43.6</v>
      </c>
      <c r="D863" s="338">
        <v>5.9290000000000003</v>
      </c>
      <c r="E863" s="239">
        <f t="shared" ref="E863:E886" si="20">D863/1000</f>
        <v>5.9290000000000002E-3</v>
      </c>
      <c r="F863" s="175" t="str">
        <f t="shared" si="19"/>
        <v>ВВГнг(А)-LSLTx-14х120мс(N)</v>
      </c>
      <c r="G863" s="150"/>
      <c r="H863" s="150"/>
    </row>
    <row r="864" spans="1:8" x14ac:dyDescent="0.25">
      <c r="A864" s="171" t="s">
        <v>203</v>
      </c>
      <c r="B864" s="339" t="s">
        <v>450</v>
      </c>
      <c r="C864" s="337">
        <v>43.6</v>
      </c>
      <c r="D864" s="338">
        <v>5.9290000000000003</v>
      </c>
      <c r="E864" s="239">
        <f t="shared" si="20"/>
        <v>5.9290000000000002E-3</v>
      </c>
      <c r="F864" s="175" t="str">
        <f t="shared" si="19"/>
        <v>ВВГнг(А)-LSLTx-14х120мс(PE)</v>
      </c>
      <c r="G864" s="150"/>
      <c r="H864" s="150"/>
    </row>
    <row r="865" spans="1:8" x14ac:dyDescent="0.25">
      <c r="A865" s="171" t="s">
        <v>203</v>
      </c>
      <c r="B865" s="339" t="s">
        <v>331</v>
      </c>
      <c r="C865" s="337">
        <v>47.4</v>
      </c>
      <c r="D865" s="338">
        <v>7.2489999999999997</v>
      </c>
      <c r="E865" s="239">
        <f t="shared" si="20"/>
        <v>7.2489999999999994E-3</v>
      </c>
      <c r="F865" s="175" t="str">
        <f t="shared" si="19"/>
        <v>ВВГнг(А)-LSLTx-14х150мс(N)</v>
      </c>
      <c r="G865" s="150"/>
      <c r="H865" s="150"/>
    </row>
    <row r="866" spans="1:8" x14ac:dyDescent="0.25">
      <c r="A866" s="171" t="s">
        <v>203</v>
      </c>
      <c r="B866" s="339" t="s">
        <v>451</v>
      </c>
      <c r="C866" s="337">
        <v>47.4</v>
      </c>
      <c r="D866" s="338">
        <v>7.2489999999999997</v>
      </c>
      <c r="E866" s="239">
        <f t="shared" si="20"/>
        <v>7.2489999999999994E-3</v>
      </c>
      <c r="F866" s="175" t="str">
        <f t="shared" si="19"/>
        <v>ВВГнг(А)-LSLTx-14х150мс(PE)</v>
      </c>
      <c r="G866" s="150"/>
      <c r="H866" s="150"/>
    </row>
    <row r="867" spans="1:8" x14ac:dyDescent="0.25">
      <c r="A867" s="171" t="s">
        <v>203</v>
      </c>
      <c r="B867" s="339" t="s">
        <v>337</v>
      </c>
      <c r="C867" s="337">
        <v>51.4</v>
      </c>
      <c r="D867" s="338">
        <v>8.8179999999999996</v>
      </c>
      <c r="E867" s="239">
        <f t="shared" si="20"/>
        <v>8.8179999999999994E-3</v>
      </c>
      <c r="F867" s="175" t="str">
        <f t="shared" si="19"/>
        <v>ВВГнг(А)-LSLTx-14х185мс(N)</v>
      </c>
      <c r="G867" s="150"/>
      <c r="H867" s="150"/>
    </row>
    <row r="868" spans="1:8" x14ac:dyDescent="0.25">
      <c r="A868" s="171" t="s">
        <v>203</v>
      </c>
      <c r="B868" s="339" t="s">
        <v>452</v>
      </c>
      <c r="C868" s="337">
        <v>51.4</v>
      </c>
      <c r="D868" s="338">
        <v>8.8179999999999996</v>
      </c>
      <c r="E868" s="239">
        <f t="shared" si="20"/>
        <v>8.8179999999999994E-3</v>
      </c>
      <c r="F868" s="175" t="str">
        <f t="shared" si="19"/>
        <v>ВВГнг(А)-LSLTx-14х185мс(PE)</v>
      </c>
      <c r="G868" s="150"/>
      <c r="H868" s="150"/>
    </row>
    <row r="869" spans="1:8" x14ac:dyDescent="0.25">
      <c r="A869" s="171" t="s">
        <v>203</v>
      </c>
      <c r="B869" s="339" t="s">
        <v>342</v>
      </c>
      <c r="C869" s="337">
        <v>57.8</v>
      </c>
      <c r="D869" s="338">
        <v>11.43</v>
      </c>
      <c r="E869" s="239">
        <f t="shared" si="20"/>
        <v>1.1429999999999999E-2</v>
      </c>
      <c r="F869" s="175" t="str">
        <f t="shared" si="19"/>
        <v>ВВГнг(А)-LSLTx-14х240мс(N)</v>
      </c>
      <c r="G869" s="150"/>
      <c r="H869" s="150"/>
    </row>
    <row r="870" spans="1:8" x14ac:dyDescent="0.25">
      <c r="A870" s="171" t="s">
        <v>203</v>
      </c>
      <c r="B870" s="339" t="s">
        <v>453</v>
      </c>
      <c r="C870" s="337">
        <v>57.8</v>
      </c>
      <c r="D870" s="338">
        <v>11.43</v>
      </c>
      <c r="E870" s="239">
        <f t="shared" si="20"/>
        <v>1.1429999999999999E-2</v>
      </c>
      <c r="F870" s="175" t="str">
        <f t="shared" si="19"/>
        <v>ВВГнг(А)-LSLTx-14х240мс(PE)</v>
      </c>
      <c r="G870" s="150"/>
      <c r="H870" s="150"/>
    </row>
    <row r="871" spans="1:8" x14ac:dyDescent="0.25">
      <c r="A871" s="171" t="s">
        <v>203</v>
      </c>
      <c r="B871" s="339" t="s">
        <v>416</v>
      </c>
      <c r="C871" s="337">
        <v>13.9</v>
      </c>
      <c r="D871" s="338">
        <v>0.32900000000000001</v>
      </c>
      <c r="E871" s="239">
        <f t="shared" si="20"/>
        <v>3.2900000000000003E-4</v>
      </c>
      <c r="F871" s="175" t="str">
        <f t="shared" si="19"/>
        <v>ВВГнг(А)-LSLTx-15х1,5ок(N,PE)</v>
      </c>
      <c r="G871" s="150"/>
      <c r="H871" s="150"/>
    </row>
    <row r="872" spans="1:8" x14ac:dyDescent="0.25">
      <c r="A872" s="171" t="s">
        <v>203</v>
      </c>
      <c r="B872" s="339" t="s">
        <v>390</v>
      </c>
      <c r="C872" s="340">
        <v>15</v>
      </c>
      <c r="D872" s="338">
        <v>0.40899999999999997</v>
      </c>
      <c r="E872" s="239">
        <f t="shared" si="20"/>
        <v>4.0899999999999997E-4</v>
      </c>
      <c r="F872" s="175" t="str">
        <f t="shared" si="19"/>
        <v>ВВГнг(А)-LSLTx-15х2,5ок(N,PE)</v>
      </c>
      <c r="G872" s="150"/>
      <c r="H872" s="150"/>
    </row>
    <row r="873" spans="1:8" x14ac:dyDescent="0.25">
      <c r="A873" s="171" t="s">
        <v>203</v>
      </c>
      <c r="B873" s="339" t="s">
        <v>391</v>
      </c>
      <c r="C873" s="337">
        <v>17.3</v>
      </c>
      <c r="D873" s="338">
        <v>0.56599999999999995</v>
      </c>
      <c r="E873" s="239">
        <f t="shared" si="20"/>
        <v>5.6599999999999999E-4</v>
      </c>
      <c r="F873" s="175" t="str">
        <f t="shared" si="19"/>
        <v>ВВГнг(А)-LSLTx-15х4ок(N,PE)</v>
      </c>
      <c r="G873" s="150"/>
      <c r="H873" s="150"/>
    </row>
    <row r="874" spans="1:8" x14ac:dyDescent="0.25">
      <c r="A874" s="171" t="s">
        <v>203</v>
      </c>
      <c r="B874" s="339" t="s">
        <v>392</v>
      </c>
      <c r="C874" s="337">
        <v>18.600000000000001</v>
      </c>
      <c r="D874" s="338">
        <v>0.69699999999999995</v>
      </c>
      <c r="E874" s="239">
        <f t="shared" si="20"/>
        <v>6.9699999999999992E-4</v>
      </c>
      <c r="F874" s="175" t="str">
        <f t="shared" si="19"/>
        <v>ВВГнг(А)-LSLTx-15х6ок(N,PE)</v>
      </c>
      <c r="G874" s="150"/>
      <c r="H874" s="150"/>
    </row>
    <row r="875" spans="1:8" x14ac:dyDescent="0.25">
      <c r="A875" s="171" t="s">
        <v>203</v>
      </c>
      <c r="B875" s="339" t="s">
        <v>393</v>
      </c>
      <c r="C875" s="337">
        <v>20.9</v>
      </c>
      <c r="D875" s="338">
        <v>0.96899999999999997</v>
      </c>
      <c r="E875" s="239">
        <f t="shared" si="20"/>
        <v>9.6900000000000003E-4</v>
      </c>
      <c r="F875" s="175" t="str">
        <f t="shared" si="19"/>
        <v>ВВГнг(А)-LSLTx-15х10ок(N,PE)</v>
      </c>
      <c r="G875" s="150"/>
      <c r="H875" s="150"/>
    </row>
    <row r="876" spans="1:8" x14ac:dyDescent="0.25">
      <c r="A876" s="171" t="s">
        <v>203</v>
      </c>
      <c r="B876" s="339" t="s">
        <v>418</v>
      </c>
      <c r="C876" s="337">
        <v>25.4</v>
      </c>
      <c r="D876" s="338">
        <v>1.4630000000000001</v>
      </c>
      <c r="E876" s="239">
        <f t="shared" si="20"/>
        <v>1.4630000000000001E-3</v>
      </c>
      <c r="F876" s="175" t="str">
        <f t="shared" si="19"/>
        <v>ВВГнг(А)-LSLTx-15х16мк(N,PE)</v>
      </c>
      <c r="G876" s="150"/>
      <c r="H876" s="150"/>
    </row>
    <row r="877" spans="1:8" x14ac:dyDescent="0.25">
      <c r="A877" s="171" t="s">
        <v>203</v>
      </c>
      <c r="B877" s="339" t="s">
        <v>420</v>
      </c>
      <c r="C877" s="337">
        <v>28.5</v>
      </c>
      <c r="D877" s="338">
        <v>2.052</v>
      </c>
      <c r="E877" s="239">
        <f t="shared" si="20"/>
        <v>2.052E-3</v>
      </c>
      <c r="F877" s="175" t="str">
        <f t="shared" si="19"/>
        <v>ВВГнг(А)-LSLTx-15х25мк(N,PE)</v>
      </c>
      <c r="G877" s="150"/>
      <c r="H877" s="150"/>
    </row>
    <row r="878" spans="1:8" x14ac:dyDescent="0.25">
      <c r="A878" s="171" t="s">
        <v>203</v>
      </c>
      <c r="B878" s="339" t="s">
        <v>422</v>
      </c>
      <c r="C878" s="337">
        <v>31.6</v>
      </c>
      <c r="D878" s="338">
        <v>2.6560000000000001</v>
      </c>
      <c r="E878" s="239">
        <f t="shared" si="20"/>
        <v>2.6559999999999999E-3</v>
      </c>
      <c r="F878" s="175" t="str">
        <f t="shared" si="19"/>
        <v>ВВГнг(А)-LSLTx-15х35мк(N,PE)</v>
      </c>
      <c r="G878" s="150"/>
      <c r="H878" s="150"/>
    </row>
    <row r="879" spans="1:8" x14ac:dyDescent="0.25">
      <c r="A879" s="171" t="s">
        <v>203</v>
      </c>
      <c r="B879" s="339" t="s">
        <v>396</v>
      </c>
      <c r="C879" s="337">
        <v>35.9</v>
      </c>
      <c r="D879" s="338">
        <v>3.403</v>
      </c>
      <c r="E879" s="239">
        <f t="shared" si="20"/>
        <v>3.4030000000000002E-3</v>
      </c>
      <c r="F879" s="175" t="str">
        <f t="shared" si="19"/>
        <v>ВВГнг(А)-LSLTx-15х50мс(N,PE)</v>
      </c>
      <c r="G879" s="150"/>
      <c r="H879" s="150"/>
    </row>
    <row r="880" spans="1:8" x14ac:dyDescent="0.25">
      <c r="A880" s="171" t="s">
        <v>203</v>
      </c>
      <c r="B880" s="339" t="s">
        <v>395</v>
      </c>
      <c r="C880" s="340">
        <v>36</v>
      </c>
      <c r="D880" s="338">
        <v>3.4969999999999999</v>
      </c>
      <c r="E880" s="239">
        <f t="shared" si="20"/>
        <v>3.4969999999999997E-3</v>
      </c>
      <c r="F880" s="175" t="str">
        <f t="shared" si="19"/>
        <v>ВВГнг(А)-LSLTx-15х50мк(N,PE)</v>
      </c>
      <c r="G880" s="150"/>
      <c r="H880" s="150"/>
    </row>
    <row r="881" spans="1:8" x14ac:dyDescent="0.25">
      <c r="A881" s="171" t="s">
        <v>203</v>
      </c>
      <c r="B881" s="339" t="s">
        <v>397</v>
      </c>
      <c r="C881" s="337">
        <v>39.6</v>
      </c>
      <c r="D881" s="338">
        <v>4.4980000000000002</v>
      </c>
      <c r="E881" s="239">
        <f t="shared" si="20"/>
        <v>4.4980000000000003E-3</v>
      </c>
      <c r="F881" s="175" t="str">
        <f t="shared" si="19"/>
        <v>ВВГнг(А)-LSLTx-15х70мс(N,PE)</v>
      </c>
      <c r="G881" s="150"/>
      <c r="H881" s="150"/>
    </row>
    <row r="882" spans="1:8" x14ac:dyDescent="0.25">
      <c r="A882" s="171" t="s">
        <v>203</v>
      </c>
      <c r="B882" s="339" t="s">
        <v>398</v>
      </c>
      <c r="C882" s="337">
        <v>44.8</v>
      </c>
      <c r="D882" s="338">
        <v>6.0659999999999998</v>
      </c>
      <c r="E882" s="239">
        <f t="shared" si="20"/>
        <v>6.0660000000000002E-3</v>
      </c>
      <c r="F882" s="175" t="str">
        <f t="shared" si="19"/>
        <v>ВВГнг(А)-LSLTx-15х95мс(N,PE)</v>
      </c>
      <c r="G882" s="150"/>
      <c r="H882" s="150"/>
    </row>
    <row r="883" spans="1:8" x14ac:dyDescent="0.25">
      <c r="A883" s="171" t="s">
        <v>203</v>
      </c>
      <c r="B883" s="353" t="s">
        <v>399</v>
      </c>
      <c r="C883" s="359">
        <v>48</v>
      </c>
      <c r="D883" s="355">
        <v>7.3680000000000003</v>
      </c>
      <c r="E883" s="239">
        <f t="shared" si="20"/>
        <v>7.3680000000000004E-3</v>
      </c>
      <c r="F883" s="175" t="str">
        <f t="shared" si="19"/>
        <v>ВВГнг(А)-LSLTx-15х120мс(N,PE)</v>
      </c>
      <c r="G883" s="150"/>
      <c r="H883" s="150"/>
    </row>
    <row r="884" spans="1:8" x14ac:dyDescent="0.25">
      <c r="A884" s="171" t="s">
        <v>203</v>
      </c>
      <c r="B884" s="356" t="s">
        <v>410</v>
      </c>
      <c r="C884" s="357">
        <v>51.8</v>
      </c>
      <c r="D884" s="358">
        <v>9.0690000000000008</v>
      </c>
      <c r="E884" s="239">
        <f t="shared" si="20"/>
        <v>9.0690000000000007E-3</v>
      </c>
      <c r="F884" s="175" t="str">
        <f t="shared" si="19"/>
        <v>ВВГнг(А)-LSLTx-15х150мс(N,PE)</v>
      </c>
      <c r="G884" s="150"/>
      <c r="H884" s="150"/>
    </row>
    <row r="885" spans="1:8" x14ac:dyDescent="0.25">
      <c r="A885" s="171" t="s">
        <v>203</v>
      </c>
      <c r="B885" s="339" t="s">
        <v>412</v>
      </c>
      <c r="C885" s="337">
        <v>57.2</v>
      </c>
      <c r="D885" s="338">
        <v>11.137</v>
      </c>
      <c r="E885" s="239">
        <f t="shared" si="20"/>
        <v>1.1137000000000001E-2</v>
      </c>
      <c r="F885" s="175" t="str">
        <f t="shared" si="19"/>
        <v>ВВГнг(А)-LSLTx-15х185мс(N,PE)</v>
      </c>
      <c r="G885" s="150"/>
      <c r="H885" s="150"/>
    </row>
    <row r="886" spans="1:8" ht="15.75" thickBot="1" x14ac:dyDescent="0.3">
      <c r="A886" s="177" t="s">
        <v>203</v>
      </c>
      <c r="B886" s="344" t="s">
        <v>414</v>
      </c>
      <c r="C886" s="345">
        <v>63.5</v>
      </c>
      <c r="D886" s="346">
        <v>13.933999999999999</v>
      </c>
      <c r="E886" s="347">
        <f t="shared" si="20"/>
        <v>1.3933999999999998E-2</v>
      </c>
      <c r="F886" s="181" t="str">
        <f t="shared" si="19"/>
        <v>ВВГнг(А)-LSLTx-15х240мс(N,PE)</v>
      </c>
      <c r="G886" s="150"/>
      <c r="H886" s="150"/>
    </row>
    <row r="887" spans="1:8" x14ac:dyDescent="0.25">
      <c r="A887" s="166" t="s">
        <v>460</v>
      </c>
      <c r="B887" s="348" t="s">
        <v>444</v>
      </c>
      <c r="C887" s="349">
        <v>9.1999999999999993</v>
      </c>
      <c r="D887" s="350">
        <v>7.8E-2</v>
      </c>
      <c r="E887" s="360">
        <v>4.8000000000000001E-2</v>
      </c>
      <c r="F887" s="170" t="str">
        <f t="shared" si="19"/>
        <v>ВВГЭнг(А)-FRLSLTx-0,661х1,5ок</v>
      </c>
      <c r="G887" s="150"/>
      <c r="H887" s="150"/>
    </row>
    <row r="888" spans="1:8" x14ac:dyDescent="0.25">
      <c r="A888" s="171" t="s">
        <v>460</v>
      </c>
      <c r="B888" s="339" t="s">
        <v>435</v>
      </c>
      <c r="C888" s="337">
        <v>9.6</v>
      </c>
      <c r="D888" s="338">
        <v>9.1999999999999998E-2</v>
      </c>
      <c r="E888" s="361">
        <v>5.1999999999999998E-2</v>
      </c>
      <c r="F888" s="175" t="str">
        <f t="shared" si="19"/>
        <v>ВВГЭнг(А)-FRLSLTx-0,661х2,5ок</v>
      </c>
      <c r="G888" s="150"/>
      <c r="H888" s="150"/>
    </row>
    <row r="889" spans="1:8" x14ac:dyDescent="0.25">
      <c r="A889" s="171" t="s">
        <v>460</v>
      </c>
      <c r="B889" s="339" t="s">
        <v>429</v>
      </c>
      <c r="C889" s="337">
        <v>10.3</v>
      </c>
      <c r="D889" s="338">
        <v>0.11700000000000001</v>
      </c>
      <c r="E889" s="361">
        <v>0.06</v>
      </c>
      <c r="F889" s="175" t="str">
        <f t="shared" si="19"/>
        <v>ВВГЭнг(А)-FRLSLTx-0,661х4ок</v>
      </c>
      <c r="G889" s="150"/>
      <c r="H889" s="150"/>
    </row>
    <row r="890" spans="1:8" x14ac:dyDescent="0.25">
      <c r="A890" s="171" t="s">
        <v>460</v>
      </c>
      <c r="B890" s="339" t="s">
        <v>430</v>
      </c>
      <c r="C890" s="337">
        <v>10.8</v>
      </c>
      <c r="D890" s="338">
        <v>0.14099999999999999</v>
      </c>
      <c r="E890" s="361">
        <v>6.5000000000000002E-2</v>
      </c>
      <c r="F890" s="175" t="str">
        <f t="shared" si="19"/>
        <v>ВВГЭнг(А)-FRLSLTx-0,661х6ок</v>
      </c>
      <c r="G890" s="150"/>
      <c r="H890" s="150"/>
    </row>
    <row r="891" spans="1:8" x14ac:dyDescent="0.25">
      <c r="A891" s="171" t="s">
        <v>460</v>
      </c>
      <c r="B891" s="339" t="s">
        <v>307</v>
      </c>
      <c r="C891" s="337">
        <v>12</v>
      </c>
      <c r="D891" s="338">
        <v>0.20100000000000001</v>
      </c>
      <c r="E891" s="361">
        <v>8.4000000000000005E-2</v>
      </c>
      <c r="F891" s="175" t="str">
        <f t="shared" si="19"/>
        <v>ВВГЭнг(А)-FRLSLTx-0,661х10ок</v>
      </c>
      <c r="G891" s="150"/>
      <c r="H891" s="150"/>
    </row>
    <row r="892" spans="1:8" x14ac:dyDescent="0.25">
      <c r="A892" s="171" t="s">
        <v>460</v>
      </c>
      <c r="B892" s="339" t="s">
        <v>308</v>
      </c>
      <c r="C892" s="337">
        <v>13.6</v>
      </c>
      <c r="D892" s="338">
        <v>0.28399999999999997</v>
      </c>
      <c r="E892" s="361">
        <v>9.5000000000000001E-2</v>
      </c>
      <c r="F892" s="175" t="str">
        <f t="shared" si="19"/>
        <v>ВВГЭнг(А)-FRLSLTx-0,661х16мк</v>
      </c>
      <c r="G892" s="150"/>
      <c r="H892" s="150"/>
    </row>
    <row r="893" spans="1:8" x14ac:dyDescent="0.25">
      <c r="A893" s="171" t="s">
        <v>460</v>
      </c>
      <c r="B893" s="339" t="s">
        <v>309</v>
      </c>
      <c r="C893" s="337">
        <v>14.7</v>
      </c>
      <c r="D893" s="338">
        <v>0.39</v>
      </c>
      <c r="E893" s="361">
        <v>0.126</v>
      </c>
      <c r="F893" s="175" t="str">
        <f t="shared" si="19"/>
        <v>ВВГЭнг(А)-FRLSLTx-0,661х25мк</v>
      </c>
      <c r="G893" s="150"/>
      <c r="H893" s="150"/>
    </row>
    <row r="894" spans="1:8" x14ac:dyDescent="0.25">
      <c r="A894" s="171" t="s">
        <v>460</v>
      </c>
      <c r="B894" s="339" t="s">
        <v>310</v>
      </c>
      <c r="C894" s="337">
        <v>15.7</v>
      </c>
      <c r="D894" s="338">
        <v>0.49299999999999999</v>
      </c>
      <c r="E894" s="361">
        <v>0.14000000000000001</v>
      </c>
      <c r="F894" s="175" t="str">
        <f t="shared" si="19"/>
        <v>ВВГЭнг(А)-FRLSLTx-0,661х35мк</v>
      </c>
      <c r="G894" s="150"/>
      <c r="H894" s="150"/>
    </row>
    <row r="895" spans="1:8" x14ac:dyDescent="0.25">
      <c r="A895" s="171" t="s">
        <v>460</v>
      </c>
      <c r="B895" s="339" t="s">
        <v>311</v>
      </c>
      <c r="C895" s="337">
        <v>17.2</v>
      </c>
      <c r="D895" s="338">
        <v>0.63600000000000001</v>
      </c>
      <c r="E895" s="361">
        <v>0.16900000000000001</v>
      </c>
      <c r="F895" s="175" t="str">
        <f t="shared" si="19"/>
        <v>ВВГЭнг(А)-FRLSLTx-0,661х50мк</v>
      </c>
      <c r="G895" s="150"/>
      <c r="H895" s="150"/>
    </row>
    <row r="896" spans="1:8" x14ac:dyDescent="0.25">
      <c r="A896" s="171" t="s">
        <v>460</v>
      </c>
      <c r="B896" s="339" t="s">
        <v>267</v>
      </c>
      <c r="C896" s="337">
        <v>13.9</v>
      </c>
      <c r="D896" s="338">
        <v>0.19700000000000001</v>
      </c>
      <c r="E896" s="361">
        <v>0.13300000000000001</v>
      </c>
      <c r="F896" s="175" t="str">
        <f t="shared" si="19"/>
        <v>ВВГЭнг(А)-FRLSLTx-0,662х1,5ок(N)</v>
      </c>
      <c r="G896" s="150"/>
      <c r="H896" s="150"/>
    </row>
    <row r="897" spans="1:8" x14ac:dyDescent="0.25">
      <c r="A897" s="171" t="s">
        <v>460</v>
      </c>
      <c r="B897" s="339" t="s">
        <v>271</v>
      </c>
      <c r="C897" s="337">
        <v>14.6</v>
      </c>
      <c r="D897" s="338">
        <v>0.23599999999999999</v>
      </c>
      <c r="E897" s="361">
        <v>0.14699999999999999</v>
      </c>
      <c r="F897" s="175" t="str">
        <f t="shared" si="19"/>
        <v>ВВГЭнг(А)-FRLSLTx-0,662х2,5ок(N)</v>
      </c>
      <c r="G897" s="150"/>
      <c r="H897" s="150"/>
    </row>
    <row r="898" spans="1:8" x14ac:dyDescent="0.25">
      <c r="A898" s="171" t="s">
        <v>460</v>
      </c>
      <c r="B898" s="339" t="s">
        <v>275</v>
      </c>
      <c r="C898" s="337">
        <v>16</v>
      </c>
      <c r="D898" s="338">
        <v>0.307</v>
      </c>
      <c r="E898" s="361">
        <v>0.17499999999999999</v>
      </c>
      <c r="F898" s="175" t="str">
        <f t="shared" ref="F898:F961" si="21">A898&amp;B898</f>
        <v>ВВГЭнг(А)-FRLSLTx-0,662х4ок(N)</v>
      </c>
      <c r="G898" s="150"/>
      <c r="H898" s="150"/>
    </row>
    <row r="899" spans="1:8" x14ac:dyDescent="0.25">
      <c r="A899" s="171" t="s">
        <v>460</v>
      </c>
      <c r="B899" s="339" t="s">
        <v>279</v>
      </c>
      <c r="C899" s="337">
        <v>17</v>
      </c>
      <c r="D899" s="338">
        <v>0.373</v>
      </c>
      <c r="E899" s="361">
        <v>0.19500000000000001</v>
      </c>
      <c r="F899" s="175" t="str">
        <f t="shared" si="21"/>
        <v>ВВГЭнг(А)-FRLSLTx-0,662х6ок(N)</v>
      </c>
      <c r="G899" s="150"/>
      <c r="H899" s="150"/>
    </row>
    <row r="900" spans="1:8" x14ac:dyDescent="0.25">
      <c r="A900" s="171" t="s">
        <v>460</v>
      </c>
      <c r="B900" s="353" t="s">
        <v>283</v>
      </c>
      <c r="C900" s="354">
        <v>19.399999999999999</v>
      </c>
      <c r="D900" s="355">
        <v>0.54200000000000004</v>
      </c>
      <c r="E900" s="361">
        <v>0.254</v>
      </c>
      <c r="F900" s="175" t="str">
        <f t="shared" si="21"/>
        <v>ВВГЭнг(А)-FRLSLTx-0,662х10ок(N)</v>
      </c>
      <c r="G900" s="150"/>
      <c r="H900" s="150"/>
    </row>
    <row r="901" spans="1:8" x14ac:dyDescent="0.25">
      <c r="A901" s="171" t="s">
        <v>460</v>
      </c>
      <c r="B901" s="172" t="s">
        <v>287</v>
      </c>
      <c r="C901" s="173">
        <v>22.6</v>
      </c>
      <c r="D901" s="174">
        <v>0.78700000000000003</v>
      </c>
      <c r="E901" s="174">
        <v>0.3</v>
      </c>
      <c r="F901" s="175" t="str">
        <f t="shared" si="21"/>
        <v>ВВГЭнг(А)-FRLSLTx-0,662х16мк(N)</v>
      </c>
      <c r="G901" s="150"/>
      <c r="H901" s="150"/>
    </row>
    <row r="902" spans="1:8" x14ac:dyDescent="0.25">
      <c r="A902" s="171" t="s">
        <v>460</v>
      </c>
      <c r="B902" s="172" t="s">
        <v>291</v>
      </c>
      <c r="C902" s="173">
        <v>25.2</v>
      </c>
      <c r="D902" s="174">
        <v>1.1000000000000001</v>
      </c>
      <c r="E902" s="174">
        <v>0.439</v>
      </c>
      <c r="F902" s="175" t="str">
        <f t="shared" si="21"/>
        <v>ВВГЭнг(А)-FRLSLTx-0,662х25мк(N)</v>
      </c>
      <c r="G902" s="150"/>
      <c r="H902" s="150"/>
    </row>
    <row r="903" spans="1:8" x14ac:dyDescent="0.25">
      <c r="A903" s="171" t="s">
        <v>460</v>
      </c>
      <c r="B903" s="172" t="s">
        <v>295</v>
      </c>
      <c r="C903" s="173">
        <v>27.2</v>
      </c>
      <c r="D903" s="174">
        <v>1.375</v>
      </c>
      <c r="E903" s="174">
        <v>0.50900000000000001</v>
      </c>
      <c r="F903" s="175" t="str">
        <f t="shared" si="21"/>
        <v>ВВГЭнг(А)-FRLSLTx-0,662х35мк(N)</v>
      </c>
      <c r="G903" s="150"/>
      <c r="H903" s="150"/>
    </row>
    <row r="904" spans="1:8" x14ac:dyDescent="0.25">
      <c r="A904" s="171" t="s">
        <v>460</v>
      </c>
      <c r="B904" s="172" t="s">
        <v>300</v>
      </c>
      <c r="C904" s="173">
        <v>30.2</v>
      </c>
      <c r="D904" s="174">
        <v>1.7769999999999999</v>
      </c>
      <c r="E904" s="174">
        <v>0.28499999999999998</v>
      </c>
      <c r="F904" s="175" t="str">
        <f t="shared" si="21"/>
        <v>ВВГЭнг(А)-FRLSLTx-0,662х50мк(N)</v>
      </c>
      <c r="G904" s="150"/>
      <c r="H904" s="150"/>
    </row>
    <row r="905" spans="1:8" x14ac:dyDescent="0.25">
      <c r="A905" s="171" t="s">
        <v>460</v>
      </c>
      <c r="B905" s="172" t="s">
        <v>268</v>
      </c>
      <c r="C905" s="173">
        <v>14.5</v>
      </c>
      <c r="D905" s="174">
        <v>0.221</v>
      </c>
      <c r="E905" s="174">
        <v>0.14000000000000001</v>
      </c>
      <c r="F905" s="175" t="str">
        <f t="shared" si="21"/>
        <v>ВВГЭнг(А)-FRLSLTx-0,663х1,5ок</v>
      </c>
      <c r="G905" s="150"/>
      <c r="H905" s="150"/>
    </row>
    <row r="906" spans="1:8" x14ac:dyDescent="0.25">
      <c r="A906" s="171" t="s">
        <v>460</v>
      </c>
      <c r="B906" s="172" t="s">
        <v>358</v>
      </c>
      <c r="C906" s="173">
        <v>14.5</v>
      </c>
      <c r="D906" s="174">
        <v>0.221</v>
      </c>
      <c r="E906" s="174">
        <v>0.14000000000000001</v>
      </c>
      <c r="F906" s="175" t="str">
        <f t="shared" si="21"/>
        <v>ВВГЭнг(А)-FRLSLTx-0,663х1,5ок(N,РЕ)</v>
      </c>
      <c r="G906" s="150"/>
      <c r="H906" s="150"/>
    </row>
    <row r="907" spans="1:8" x14ac:dyDescent="0.25">
      <c r="A907" s="171" t="s">
        <v>460</v>
      </c>
      <c r="B907" s="172" t="s">
        <v>272</v>
      </c>
      <c r="C907" s="173">
        <v>15.3</v>
      </c>
      <c r="D907" s="174">
        <v>0.27</v>
      </c>
      <c r="E907" s="174">
        <v>0.154</v>
      </c>
      <c r="F907" s="175" t="str">
        <f t="shared" si="21"/>
        <v>ВВГЭнг(А)-FRLSLTx-0,663х2,5ок</v>
      </c>
      <c r="G907" s="150"/>
      <c r="H907" s="150"/>
    </row>
    <row r="908" spans="1:8" x14ac:dyDescent="0.25">
      <c r="A908" s="171" t="s">
        <v>460</v>
      </c>
      <c r="B908" s="172" t="s">
        <v>360</v>
      </c>
      <c r="C908" s="173">
        <v>15.3</v>
      </c>
      <c r="D908" s="174">
        <v>0.27</v>
      </c>
      <c r="E908" s="174">
        <v>0.154</v>
      </c>
      <c r="F908" s="175" t="str">
        <f t="shared" si="21"/>
        <v>ВВГЭнг(А)-FRLSLTx-0,663х2,5ок(N,РЕ)</v>
      </c>
      <c r="G908" s="150"/>
      <c r="H908" s="150"/>
    </row>
    <row r="909" spans="1:8" x14ac:dyDescent="0.25">
      <c r="A909" s="171" t="s">
        <v>460</v>
      </c>
      <c r="B909" s="172" t="s">
        <v>276</v>
      </c>
      <c r="C909" s="173">
        <v>16.8</v>
      </c>
      <c r="D909" s="174">
        <v>0.35599999999999998</v>
      </c>
      <c r="E909" s="174">
        <v>0.184</v>
      </c>
      <c r="F909" s="175" t="str">
        <f t="shared" si="21"/>
        <v>ВВГЭнг(А)-FRLSLTx-0,663х4ок</v>
      </c>
      <c r="G909" s="150"/>
      <c r="H909" s="150"/>
    </row>
    <row r="910" spans="1:8" x14ac:dyDescent="0.25">
      <c r="A910" s="171" t="s">
        <v>460</v>
      </c>
      <c r="B910" s="172" t="s">
        <v>362</v>
      </c>
      <c r="C910" s="173">
        <v>16.8</v>
      </c>
      <c r="D910" s="174">
        <v>0.35599999999999998</v>
      </c>
      <c r="E910" s="174">
        <v>0.184</v>
      </c>
      <c r="F910" s="175" t="str">
        <f t="shared" si="21"/>
        <v>ВВГЭнг(А)-FRLSLTx-0,663х4ок(N,РЕ)</v>
      </c>
      <c r="G910" s="150"/>
      <c r="H910" s="150"/>
    </row>
    <row r="911" spans="1:8" x14ac:dyDescent="0.25">
      <c r="A911" s="171" t="s">
        <v>460</v>
      </c>
      <c r="B911" s="172" t="s">
        <v>280</v>
      </c>
      <c r="C911" s="173">
        <v>17.8</v>
      </c>
      <c r="D911" s="174">
        <v>0.44</v>
      </c>
      <c r="E911" s="174">
        <v>0.20399999999999999</v>
      </c>
      <c r="F911" s="175" t="str">
        <f t="shared" si="21"/>
        <v>ВВГЭнг(А)-FRLSLTx-0,663х6ок</v>
      </c>
      <c r="G911" s="150"/>
      <c r="H911" s="150"/>
    </row>
    <row r="912" spans="1:8" x14ac:dyDescent="0.25">
      <c r="A912" s="171" t="s">
        <v>460</v>
      </c>
      <c r="B912" s="172" t="s">
        <v>364</v>
      </c>
      <c r="C912" s="173">
        <v>17.8</v>
      </c>
      <c r="D912" s="174">
        <v>0.44</v>
      </c>
      <c r="E912" s="174">
        <v>0.20399999999999999</v>
      </c>
      <c r="F912" s="175" t="str">
        <f t="shared" si="21"/>
        <v>ВВГЭнг(А)-FRLSLTx-0,663х6ок(N,РЕ)</v>
      </c>
      <c r="G912" s="150"/>
      <c r="H912" s="150"/>
    </row>
    <row r="913" spans="1:8" x14ac:dyDescent="0.25">
      <c r="A913" s="171" t="s">
        <v>460</v>
      </c>
      <c r="B913" s="172" t="s">
        <v>284</v>
      </c>
      <c r="C913" s="173">
        <v>20.399999999999999</v>
      </c>
      <c r="D913" s="174">
        <v>0.64800000000000002</v>
      </c>
      <c r="E913" s="174">
        <v>0.26600000000000001</v>
      </c>
      <c r="F913" s="175" t="str">
        <f t="shared" si="21"/>
        <v>ВВГЭнг(А)-FRLSLTx-0,663х10ок</v>
      </c>
      <c r="G913" s="150"/>
      <c r="H913" s="150"/>
    </row>
    <row r="914" spans="1:8" x14ac:dyDescent="0.25">
      <c r="A914" s="171" t="s">
        <v>460</v>
      </c>
      <c r="B914" s="172" t="s">
        <v>366</v>
      </c>
      <c r="C914" s="173">
        <v>20.399999999999999</v>
      </c>
      <c r="D914" s="174">
        <v>0.64800000000000002</v>
      </c>
      <c r="E914" s="174">
        <v>0.26600000000000001</v>
      </c>
      <c r="F914" s="175" t="str">
        <f t="shared" si="21"/>
        <v>ВВГЭнг(А)-FRLSLTx-0,663х10ок(N,РЕ)</v>
      </c>
      <c r="G914" s="150"/>
      <c r="H914" s="150"/>
    </row>
    <row r="915" spans="1:8" x14ac:dyDescent="0.25">
      <c r="A915" s="171" t="s">
        <v>460</v>
      </c>
      <c r="B915" s="172" t="s">
        <v>288</v>
      </c>
      <c r="C915" s="173">
        <v>24.2</v>
      </c>
      <c r="D915" s="174">
        <v>0.97899999999999998</v>
      </c>
      <c r="E915" s="174">
        <v>0.312</v>
      </c>
      <c r="F915" s="175" t="str">
        <f t="shared" si="21"/>
        <v>ВВГЭнг(А)-FRLSLTx-0,663х16мк</v>
      </c>
      <c r="G915" s="150"/>
      <c r="H915" s="150"/>
    </row>
    <row r="916" spans="1:8" x14ac:dyDescent="0.25">
      <c r="A916" s="171" t="s">
        <v>460</v>
      </c>
      <c r="B916" s="172" t="s">
        <v>368</v>
      </c>
      <c r="C916" s="173">
        <v>24.2</v>
      </c>
      <c r="D916" s="174">
        <v>0.97899999999999998</v>
      </c>
      <c r="E916" s="174">
        <v>0.312</v>
      </c>
      <c r="F916" s="175" t="str">
        <f t="shared" si="21"/>
        <v>ВВГЭнг(А)-FRLSLTx-0,663х16мк(N,РЕ)</v>
      </c>
      <c r="G916" s="150"/>
      <c r="H916" s="150"/>
    </row>
    <row r="917" spans="1:8" x14ac:dyDescent="0.25">
      <c r="A917" s="171" t="s">
        <v>460</v>
      </c>
      <c r="B917" s="172" t="s">
        <v>292</v>
      </c>
      <c r="C917" s="173">
        <v>26.7</v>
      </c>
      <c r="D917" s="174">
        <v>1.3480000000000001</v>
      </c>
      <c r="E917" s="174">
        <v>0.45400000000000001</v>
      </c>
      <c r="F917" s="175" t="str">
        <f t="shared" si="21"/>
        <v>ВВГЭнг(А)-FRLSLTx-0,663х25мк</v>
      </c>
      <c r="G917" s="150"/>
      <c r="H917" s="150"/>
    </row>
    <row r="918" spans="1:8" x14ac:dyDescent="0.25">
      <c r="A918" s="171" t="s">
        <v>460</v>
      </c>
      <c r="B918" s="172" t="s">
        <v>370</v>
      </c>
      <c r="C918" s="173">
        <v>26.7</v>
      </c>
      <c r="D918" s="174">
        <v>1.3480000000000001</v>
      </c>
      <c r="E918" s="174">
        <v>0.45400000000000001</v>
      </c>
      <c r="F918" s="175" t="str">
        <f t="shared" si="21"/>
        <v>ВВГЭнг(А)-FRLSLTx-0,663х25мк(N,РЕ)</v>
      </c>
      <c r="G918" s="150"/>
      <c r="H918" s="150"/>
    </row>
    <row r="919" spans="1:8" x14ac:dyDescent="0.25">
      <c r="A919" s="171" t="s">
        <v>460</v>
      </c>
      <c r="B919" s="172" t="s">
        <v>296</v>
      </c>
      <c r="C919" s="173">
        <v>28.8</v>
      </c>
      <c r="D919" s="174">
        <v>1.704</v>
      </c>
      <c r="E919" s="174">
        <v>0.52200000000000002</v>
      </c>
      <c r="F919" s="175" t="str">
        <f t="shared" si="21"/>
        <v>ВВГЭнг(А)-FRLSLTx-0,663х35мк</v>
      </c>
      <c r="G919" s="150"/>
      <c r="H919" s="150"/>
    </row>
    <row r="920" spans="1:8" x14ac:dyDescent="0.25">
      <c r="A920" s="171" t="s">
        <v>460</v>
      </c>
      <c r="B920" s="172" t="s">
        <v>372</v>
      </c>
      <c r="C920" s="173">
        <v>28.8</v>
      </c>
      <c r="D920" s="174">
        <v>1.704</v>
      </c>
      <c r="E920" s="174">
        <v>0.52200000000000002</v>
      </c>
      <c r="F920" s="175" t="str">
        <f t="shared" si="21"/>
        <v>ВВГЭнг(А)-FRLSLTx-0,663х35мк(N,РЕ)</v>
      </c>
      <c r="G920" s="150"/>
      <c r="H920" s="150"/>
    </row>
    <row r="921" spans="1:8" x14ac:dyDescent="0.25">
      <c r="A921" s="171" t="s">
        <v>460</v>
      </c>
      <c r="B921" s="172" t="s">
        <v>301</v>
      </c>
      <c r="C921" s="173">
        <v>32.4</v>
      </c>
      <c r="D921" s="174">
        <v>2.2549999999999999</v>
      </c>
      <c r="E921" s="174">
        <v>0.39800000000000002</v>
      </c>
      <c r="F921" s="175" t="str">
        <f t="shared" si="21"/>
        <v>ВВГЭнг(А)-FRLSLTx-0,663х50мк</v>
      </c>
      <c r="G921" s="150"/>
      <c r="H921" s="150"/>
    </row>
    <row r="922" spans="1:8" x14ac:dyDescent="0.25">
      <c r="A922" s="171" t="s">
        <v>460</v>
      </c>
      <c r="B922" s="172" t="s">
        <v>374</v>
      </c>
      <c r="C922" s="173">
        <v>32.4</v>
      </c>
      <c r="D922" s="174">
        <v>2.2549999999999999</v>
      </c>
      <c r="E922" s="174">
        <v>0.39800000000000002</v>
      </c>
      <c r="F922" s="175" t="str">
        <f t="shared" si="21"/>
        <v>ВВГЭнг(А)-FRLSLTx-0,663х50мк(N,РЕ)</v>
      </c>
      <c r="G922" s="150"/>
      <c r="H922" s="150"/>
    </row>
    <row r="923" spans="1:8" x14ac:dyDescent="0.25">
      <c r="A923" s="171" t="s">
        <v>460</v>
      </c>
      <c r="B923" s="172" t="s">
        <v>269</v>
      </c>
      <c r="C923" s="173">
        <v>15.5</v>
      </c>
      <c r="D923" s="174">
        <v>0.26300000000000001</v>
      </c>
      <c r="E923" s="174">
        <v>0.155</v>
      </c>
      <c r="F923" s="175" t="str">
        <f t="shared" si="21"/>
        <v>ВВГЭнг(А)-FRLSLTx-0,664х1,5ок(N)</v>
      </c>
      <c r="G923" s="150"/>
      <c r="H923" s="150"/>
    </row>
    <row r="924" spans="1:8" x14ac:dyDescent="0.25">
      <c r="A924" s="171" t="s">
        <v>460</v>
      </c>
      <c r="B924" s="172" t="s">
        <v>270</v>
      </c>
      <c r="C924" s="173">
        <v>15.5</v>
      </c>
      <c r="D924" s="174">
        <v>0.26300000000000001</v>
      </c>
      <c r="E924" s="174">
        <v>0.155</v>
      </c>
      <c r="F924" s="175" t="str">
        <f t="shared" si="21"/>
        <v>ВВГЭнг(А)-FRLSLTx-0,664х1,5ок(РЕ)</v>
      </c>
      <c r="G924" s="150"/>
      <c r="H924" s="150"/>
    </row>
    <row r="925" spans="1:8" x14ac:dyDescent="0.25">
      <c r="A925" s="171" t="s">
        <v>460</v>
      </c>
      <c r="B925" s="172" t="s">
        <v>273</v>
      </c>
      <c r="C925" s="173">
        <v>16.5</v>
      </c>
      <c r="D925" s="174">
        <v>0.32300000000000001</v>
      </c>
      <c r="E925" s="174">
        <v>0.17100000000000001</v>
      </c>
      <c r="F925" s="175" t="str">
        <f t="shared" si="21"/>
        <v>ВВГЭнг(А)-FRLSLTx-0,664х2,5ок(N)</v>
      </c>
      <c r="G925" s="150"/>
      <c r="H925" s="150"/>
    </row>
    <row r="926" spans="1:8" x14ac:dyDescent="0.25">
      <c r="A926" s="171" t="s">
        <v>460</v>
      </c>
      <c r="B926" s="172" t="s">
        <v>274</v>
      </c>
      <c r="C926" s="173">
        <v>16.5</v>
      </c>
      <c r="D926" s="174">
        <v>0.32300000000000001</v>
      </c>
      <c r="E926" s="174">
        <v>0.17100000000000001</v>
      </c>
      <c r="F926" s="175" t="str">
        <f t="shared" si="21"/>
        <v>ВВГЭнг(А)-FRLSLTx-0,664х2,5ок(РЕ)</v>
      </c>
      <c r="G926" s="150"/>
      <c r="H926" s="150"/>
    </row>
    <row r="927" spans="1:8" x14ac:dyDescent="0.25">
      <c r="A927" s="171" t="s">
        <v>460</v>
      </c>
      <c r="B927" s="172" t="s">
        <v>277</v>
      </c>
      <c r="C927" s="173">
        <v>18.100000000000001</v>
      </c>
      <c r="D927" s="174">
        <v>0.43099999999999999</v>
      </c>
      <c r="E927" s="174">
        <v>0.20499999999999999</v>
      </c>
      <c r="F927" s="175" t="str">
        <f t="shared" si="21"/>
        <v>ВВГЭнг(А)-FRLSLTx-0,664х4ок(N)</v>
      </c>
      <c r="G927" s="150"/>
      <c r="H927" s="150"/>
    </row>
    <row r="928" spans="1:8" x14ac:dyDescent="0.25">
      <c r="A928" s="171" t="s">
        <v>460</v>
      </c>
      <c r="B928" s="172" t="s">
        <v>278</v>
      </c>
      <c r="C928" s="173">
        <v>18.100000000000001</v>
      </c>
      <c r="D928" s="174">
        <v>0.43099999999999999</v>
      </c>
      <c r="E928" s="174">
        <v>0.20499999999999999</v>
      </c>
      <c r="F928" s="175" t="str">
        <f t="shared" si="21"/>
        <v>ВВГЭнг(А)-FRLSLTx-0,664х4ок(РЕ)</v>
      </c>
      <c r="G928" s="150"/>
      <c r="H928" s="150"/>
    </row>
    <row r="929" spans="1:8" x14ac:dyDescent="0.25">
      <c r="A929" s="171" t="s">
        <v>460</v>
      </c>
      <c r="B929" s="172" t="s">
        <v>281</v>
      </c>
      <c r="C929" s="173">
        <v>19.3</v>
      </c>
      <c r="D929" s="174">
        <v>0.53600000000000003</v>
      </c>
      <c r="E929" s="174">
        <v>0.22800000000000001</v>
      </c>
      <c r="F929" s="175" t="str">
        <f t="shared" si="21"/>
        <v>ВВГЭнг(А)-FRLSLTx-0,664х6ок(N)</v>
      </c>
      <c r="G929" s="150"/>
      <c r="H929" s="150"/>
    </row>
    <row r="930" spans="1:8" x14ac:dyDescent="0.25">
      <c r="A930" s="171" t="s">
        <v>460</v>
      </c>
      <c r="B930" s="172" t="s">
        <v>282</v>
      </c>
      <c r="C930" s="173">
        <v>19.3</v>
      </c>
      <c r="D930" s="174">
        <v>0.53600000000000003</v>
      </c>
      <c r="E930" s="174">
        <v>0.22800000000000001</v>
      </c>
      <c r="F930" s="175" t="str">
        <f t="shared" si="21"/>
        <v>ВВГЭнг(А)-FRLSLTx-0,664х6ок(РЕ)</v>
      </c>
      <c r="G930" s="150"/>
      <c r="H930" s="150"/>
    </row>
    <row r="931" spans="1:8" x14ac:dyDescent="0.25">
      <c r="A931" s="171" t="s">
        <v>460</v>
      </c>
      <c r="B931" s="172" t="s">
        <v>285</v>
      </c>
      <c r="C931" s="173">
        <v>22.2</v>
      </c>
      <c r="D931" s="174">
        <v>0.79800000000000004</v>
      </c>
      <c r="E931" s="174">
        <v>0.29899999999999999</v>
      </c>
      <c r="F931" s="175" t="str">
        <f t="shared" si="21"/>
        <v>ВВГЭнг(А)-FRLSLTx-0,664х10ок(N)</v>
      </c>
      <c r="G931" s="150"/>
      <c r="H931" s="150"/>
    </row>
    <row r="932" spans="1:8" x14ac:dyDescent="0.25">
      <c r="A932" s="171" t="s">
        <v>460</v>
      </c>
      <c r="B932" s="172" t="s">
        <v>286</v>
      </c>
      <c r="C932" s="173">
        <v>22.2</v>
      </c>
      <c r="D932" s="174">
        <v>0.79800000000000004</v>
      </c>
      <c r="E932" s="174">
        <v>0.29899999999999999</v>
      </c>
      <c r="F932" s="175" t="str">
        <f t="shared" si="21"/>
        <v>ВВГЭнг(А)-FRLSLTx-0,664х10ок(РЕ)</v>
      </c>
      <c r="G932" s="150"/>
      <c r="H932" s="150"/>
    </row>
    <row r="933" spans="1:8" x14ac:dyDescent="0.25">
      <c r="A933" s="171" t="s">
        <v>460</v>
      </c>
      <c r="B933" s="172" t="s">
        <v>289</v>
      </c>
      <c r="C933" s="173">
        <v>26.4</v>
      </c>
      <c r="D933" s="174">
        <v>1.2130000000000001</v>
      </c>
      <c r="E933" s="174">
        <v>0.35699999999999998</v>
      </c>
      <c r="F933" s="175" t="str">
        <f t="shared" si="21"/>
        <v>ВВГЭнг(А)-FRLSLTx-0,664х16мк(N)</v>
      </c>
      <c r="G933" s="150"/>
      <c r="H933" s="150"/>
    </row>
    <row r="934" spans="1:8" x14ac:dyDescent="0.25">
      <c r="A934" s="171" t="s">
        <v>460</v>
      </c>
      <c r="B934" s="172" t="s">
        <v>290</v>
      </c>
      <c r="C934" s="173">
        <v>26.4</v>
      </c>
      <c r="D934" s="174">
        <v>1.2130000000000001</v>
      </c>
      <c r="E934" s="174">
        <v>0.35699999999999998</v>
      </c>
      <c r="F934" s="175" t="str">
        <f t="shared" si="21"/>
        <v>ВВГЭнг(А)-FRLSLTx-0,664х16мк(РЕ)</v>
      </c>
      <c r="G934" s="150"/>
      <c r="H934" s="150"/>
    </row>
    <row r="935" spans="1:8" x14ac:dyDescent="0.25">
      <c r="A935" s="171" t="s">
        <v>460</v>
      </c>
      <c r="B935" s="172" t="s">
        <v>293</v>
      </c>
      <c r="C935" s="173">
        <v>29.1</v>
      </c>
      <c r="D935" s="174">
        <v>1.6759999999999999</v>
      </c>
      <c r="E935" s="174">
        <v>0.50900000000000001</v>
      </c>
      <c r="F935" s="175" t="str">
        <f t="shared" si="21"/>
        <v>ВВГЭнг(А)-FRLSLTx-0,664х25мк(N)</v>
      </c>
      <c r="G935" s="150"/>
      <c r="H935" s="150"/>
    </row>
    <row r="936" spans="1:8" x14ac:dyDescent="0.25">
      <c r="A936" s="171" t="s">
        <v>460</v>
      </c>
      <c r="B936" s="172" t="s">
        <v>294</v>
      </c>
      <c r="C936" s="173">
        <v>29.1</v>
      </c>
      <c r="D936" s="174">
        <v>1.6759999999999999</v>
      </c>
      <c r="E936" s="174">
        <v>0.50900000000000001</v>
      </c>
      <c r="F936" s="175" t="str">
        <f t="shared" si="21"/>
        <v>ВВГЭнг(А)-FRLSLTx-0,664х25мк(РЕ)</v>
      </c>
      <c r="G936" s="150"/>
      <c r="H936" s="150"/>
    </row>
    <row r="937" spans="1:8" x14ac:dyDescent="0.25">
      <c r="A937" s="171" t="s">
        <v>460</v>
      </c>
      <c r="B937" s="172" t="s">
        <v>298</v>
      </c>
      <c r="C937" s="173">
        <v>32</v>
      </c>
      <c r="D937" s="174">
        <v>2.17</v>
      </c>
      <c r="E937" s="174">
        <v>0.60499999999999998</v>
      </c>
      <c r="F937" s="175" t="str">
        <f t="shared" si="21"/>
        <v>ВВГЭнг(А)-FRLSLTx-0,664х35мк(N)</v>
      </c>
      <c r="G937" s="150"/>
      <c r="H937" s="150"/>
    </row>
    <row r="938" spans="1:8" x14ac:dyDescent="0.25">
      <c r="A938" s="171" t="s">
        <v>460</v>
      </c>
      <c r="B938" s="172" t="s">
        <v>299</v>
      </c>
      <c r="C938" s="173">
        <v>32</v>
      </c>
      <c r="D938" s="174">
        <v>2.17</v>
      </c>
      <c r="E938" s="174">
        <v>0.60499999999999998</v>
      </c>
      <c r="F938" s="175" t="str">
        <f t="shared" si="21"/>
        <v>ВВГЭнг(А)-FRLSLTx-0,664х35мк(РЕ)</v>
      </c>
      <c r="G938" s="150"/>
      <c r="H938" s="150"/>
    </row>
    <row r="939" spans="1:8" x14ac:dyDescent="0.25">
      <c r="A939" s="171" t="s">
        <v>460</v>
      </c>
      <c r="B939" s="172" t="s">
        <v>305</v>
      </c>
      <c r="C939" s="173">
        <v>34.4</v>
      </c>
      <c r="D939" s="174">
        <v>2.657</v>
      </c>
      <c r="E939" s="174">
        <v>0.48799999999999999</v>
      </c>
      <c r="F939" s="175" t="str">
        <f t="shared" si="21"/>
        <v>ВВГЭнг(А)-FRLSLTx-0,664х50мс(N)</v>
      </c>
      <c r="G939" s="150"/>
      <c r="H939" s="150"/>
    </row>
    <row r="940" spans="1:8" x14ac:dyDescent="0.25">
      <c r="A940" s="171" t="s">
        <v>460</v>
      </c>
      <c r="B940" s="172" t="s">
        <v>306</v>
      </c>
      <c r="C940" s="173">
        <v>34.4</v>
      </c>
      <c r="D940" s="174">
        <v>2.657</v>
      </c>
      <c r="E940" s="174">
        <v>0.48799999999999999</v>
      </c>
      <c r="F940" s="175" t="str">
        <f t="shared" si="21"/>
        <v>ВВГЭнг(А)-FRLSLTx-0,664х50мс(РЕ)</v>
      </c>
      <c r="G940" s="150"/>
      <c r="H940" s="150"/>
    </row>
    <row r="941" spans="1:8" x14ac:dyDescent="0.25">
      <c r="A941" s="171" t="s">
        <v>460</v>
      </c>
      <c r="B941" s="172" t="s">
        <v>302</v>
      </c>
      <c r="C941" s="173">
        <v>36</v>
      </c>
      <c r="D941" s="174">
        <v>2.8239999999999998</v>
      </c>
      <c r="E941" s="174">
        <v>0.48799999999999999</v>
      </c>
      <c r="F941" s="175" t="str">
        <f t="shared" si="21"/>
        <v>ВВГЭнг(А)-FRLSLTx-0,664х50мк(N)</v>
      </c>
      <c r="G941" s="150"/>
      <c r="H941" s="150"/>
    </row>
    <row r="942" spans="1:8" x14ac:dyDescent="0.25">
      <c r="A942" s="171" t="s">
        <v>460</v>
      </c>
      <c r="B942" s="172" t="s">
        <v>303</v>
      </c>
      <c r="C942" s="173">
        <v>36</v>
      </c>
      <c r="D942" s="174">
        <v>2.8239999999999998</v>
      </c>
      <c r="E942" s="174">
        <v>0.48799999999999999</v>
      </c>
      <c r="F942" s="175" t="str">
        <f t="shared" si="21"/>
        <v>ВВГЭнг(А)-FRLSLTx-0,664х50мк(РЕ)</v>
      </c>
      <c r="G942" s="150"/>
      <c r="H942" s="150"/>
    </row>
    <row r="943" spans="1:8" x14ac:dyDescent="0.25">
      <c r="A943" s="171" t="s">
        <v>460</v>
      </c>
      <c r="B943" s="172" t="s">
        <v>359</v>
      </c>
      <c r="C943" s="173">
        <v>16.7</v>
      </c>
      <c r="D943" s="174">
        <v>0.308</v>
      </c>
      <c r="E943" s="174">
        <v>0.16500000000000001</v>
      </c>
      <c r="F943" s="175" t="str">
        <f t="shared" si="21"/>
        <v>ВВГЭнг(А)-FRLSLTx-0,665х1,5ок(N,РЕ)</v>
      </c>
      <c r="G943" s="150"/>
      <c r="H943" s="150"/>
    </row>
    <row r="944" spans="1:8" x14ac:dyDescent="0.25">
      <c r="A944" s="171" t="s">
        <v>460</v>
      </c>
      <c r="B944" s="172" t="s">
        <v>361</v>
      </c>
      <c r="C944" s="173">
        <v>17.7</v>
      </c>
      <c r="D944" s="174">
        <v>0.38400000000000001</v>
      </c>
      <c r="E944" s="174">
        <v>0.182</v>
      </c>
      <c r="F944" s="175" t="str">
        <f t="shared" si="21"/>
        <v>ВВГЭнг(А)-FRLSLTx-0,665х2,5ок(N,РЕ)</v>
      </c>
      <c r="G944" s="150"/>
      <c r="H944" s="150"/>
    </row>
    <row r="945" spans="1:8" x14ac:dyDescent="0.25">
      <c r="A945" s="171" t="s">
        <v>460</v>
      </c>
      <c r="B945" s="172" t="s">
        <v>363</v>
      </c>
      <c r="C945" s="173">
        <v>19.600000000000001</v>
      </c>
      <c r="D945" s="174">
        <v>0.51400000000000001</v>
      </c>
      <c r="E945" s="174">
        <v>0.217</v>
      </c>
      <c r="F945" s="175" t="str">
        <f t="shared" si="21"/>
        <v>ВВГЭнг(А)-FRLSLTx-0,665х4ок(N,РЕ)</v>
      </c>
      <c r="G945" s="150"/>
      <c r="H945" s="150"/>
    </row>
    <row r="946" spans="1:8" x14ac:dyDescent="0.25">
      <c r="A946" s="171" t="s">
        <v>460</v>
      </c>
      <c r="B946" s="172" t="s">
        <v>365</v>
      </c>
      <c r="C946" s="173">
        <v>20.9</v>
      </c>
      <c r="D946" s="174">
        <v>0.64200000000000002</v>
      </c>
      <c r="E946" s="174">
        <v>0.24099999999999999</v>
      </c>
      <c r="F946" s="175" t="str">
        <f t="shared" si="21"/>
        <v>ВВГЭнг(А)-FRLSLTx-0,665х6ок(N,РЕ)</v>
      </c>
      <c r="G946" s="150"/>
      <c r="H946" s="150"/>
    </row>
    <row r="947" spans="1:8" x14ac:dyDescent="0.25">
      <c r="A947" s="171" t="s">
        <v>460</v>
      </c>
      <c r="B947" s="172" t="s">
        <v>367</v>
      </c>
      <c r="C947" s="173">
        <v>24.5</v>
      </c>
      <c r="D947" s="174">
        <v>0.997</v>
      </c>
      <c r="E947" s="174">
        <v>0.315</v>
      </c>
      <c r="F947" s="175" t="str">
        <f t="shared" si="21"/>
        <v>ВВГЭнг(А)-FRLSLTx-0,665х10ок(N,РЕ)</v>
      </c>
      <c r="G947" s="150"/>
      <c r="H947" s="150"/>
    </row>
    <row r="948" spans="1:8" x14ac:dyDescent="0.25">
      <c r="A948" s="171" t="s">
        <v>460</v>
      </c>
      <c r="B948" s="172" t="s">
        <v>369</v>
      </c>
      <c r="C948" s="173">
        <v>28.9</v>
      </c>
      <c r="D948" s="174">
        <v>1.462</v>
      </c>
      <c r="E948" s="174">
        <v>0.374</v>
      </c>
      <c r="F948" s="175" t="str">
        <f t="shared" si="21"/>
        <v>ВВГЭнг(А)-FRLSLTx-0,665х16мк(N,РЕ)</v>
      </c>
      <c r="G948" s="150"/>
      <c r="H948" s="150"/>
    </row>
    <row r="949" spans="1:8" x14ac:dyDescent="0.25">
      <c r="A949" s="171" t="s">
        <v>460</v>
      </c>
      <c r="B949" s="172" t="s">
        <v>371</v>
      </c>
      <c r="C949" s="173">
        <v>32.299999999999997</v>
      </c>
      <c r="D949" s="174">
        <v>2.073</v>
      </c>
      <c r="E949" s="174">
        <v>0.54900000000000004</v>
      </c>
      <c r="F949" s="175" t="str">
        <f t="shared" si="21"/>
        <v>ВВГЭнг(А)-FRLSLTx-0,665х25мк(N,РЕ)</v>
      </c>
      <c r="G949" s="150"/>
      <c r="H949" s="150"/>
    </row>
    <row r="950" spans="1:8" x14ac:dyDescent="0.25">
      <c r="A950" s="171" t="s">
        <v>460</v>
      </c>
      <c r="B950" s="172" t="s">
        <v>373</v>
      </c>
      <c r="C950" s="173">
        <v>35.4</v>
      </c>
      <c r="D950" s="174">
        <v>2.6349999999999998</v>
      </c>
      <c r="E950" s="174">
        <v>0.64600000000000002</v>
      </c>
      <c r="F950" s="175" t="str">
        <f t="shared" si="21"/>
        <v>ВВГЭнг(А)-FRLSLTx-0,665х35мк(N,РЕ)</v>
      </c>
      <c r="G950" s="150"/>
      <c r="H950" s="150"/>
    </row>
    <row r="951" spans="1:8" x14ac:dyDescent="0.25">
      <c r="A951" s="171" t="s">
        <v>460</v>
      </c>
      <c r="B951" s="172" t="s">
        <v>377</v>
      </c>
      <c r="C951" s="173">
        <v>37.4</v>
      </c>
      <c r="D951" s="174">
        <v>3.2789999999999999</v>
      </c>
      <c r="E951" s="174">
        <v>0.58499999999999996</v>
      </c>
      <c r="F951" s="175" t="str">
        <f t="shared" si="21"/>
        <v>ВВГЭнг(А)-FRLSLTx-0,665х50мс(N,РЕ)</v>
      </c>
      <c r="G951" s="150"/>
      <c r="H951" s="150"/>
    </row>
    <row r="952" spans="1:8" ht="15.75" thickBot="1" x14ac:dyDescent="0.3">
      <c r="A952" s="177" t="s">
        <v>460</v>
      </c>
      <c r="B952" s="183" t="s">
        <v>375</v>
      </c>
      <c r="C952" s="179">
        <v>39.5</v>
      </c>
      <c r="D952" s="180">
        <v>3.44</v>
      </c>
      <c r="E952" s="180">
        <v>0.58499999999999996</v>
      </c>
      <c r="F952" s="181" t="str">
        <f t="shared" si="21"/>
        <v>ВВГЭнг(А)-FRLSLTx-0,665х50мк(N,РЕ)</v>
      </c>
      <c r="G952" s="150"/>
      <c r="H952" s="150"/>
    </row>
    <row r="953" spans="1:8" x14ac:dyDescent="0.25">
      <c r="A953" s="289" t="s">
        <v>461</v>
      </c>
      <c r="B953" s="182" t="s">
        <v>444</v>
      </c>
      <c r="C953" s="362">
        <v>9.6</v>
      </c>
      <c r="D953" s="360">
        <v>8.5999999999999993E-2</v>
      </c>
      <c r="E953" s="360">
        <v>5.3999999999999999E-2</v>
      </c>
      <c r="F953" s="170" t="str">
        <f t="shared" si="21"/>
        <v>ВВГЭнг(А)-FRLSLTx-11х1,5ок</v>
      </c>
      <c r="G953" s="150"/>
      <c r="H953" s="150"/>
    </row>
    <row r="954" spans="1:8" x14ac:dyDescent="0.25">
      <c r="A954" s="290" t="s">
        <v>461</v>
      </c>
      <c r="B954" s="341" t="s">
        <v>435</v>
      </c>
      <c r="C954" s="363">
        <v>10</v>
      </c>
      <c r="D954" s="343">
        <v>0.10100000000000001</v>
      </c>
      <c r="E954" s="364">
        <v>5.8000000000000003E-2</v>
      </c>
      <c r="F954" s="175" t="str">
        <f t="shared" si="21"/>
        <v>ВВГЭнг(А)-FRLSLTx-11х2,5ок</v>
      </c>
      <c r="G954" s="150"/>
      <c r="H954" s="150"/>
    </row>
    <row r="955" spans="1:8" x14ac:dyDescent="0.25">
      <c r="A955" s="290" t="s">
        <v>461</v>
      </c>
      <c r="B955" s="339" t="s">
        <v>429</v>
      </c>
      <c r="C955" s="337">
        <v>10.9</v>
      </c>
      <c r="D955" s="338">
        <v>0.13100000000000001</v>
      </c>
      <c r="E955" s="365">
        <v>7.0000000000000007E-2</v>
      </c>
      <c r="F955" s="175" t="str">
        <f t="shared" si="21"/>
        <v>ВВГЭнг(А)-FRLSLTx-11х4ок</v>
      </c>
      <c r="G955" s="150"/>
      <c r="H955" s="150"/>
    </row>
    <row r="956" spans="1:8" x14ac:dyDescent="0.25">
      <c r="A956" s="290" t="s">
        <v>461</v>
      </c>
      <c r="B956" s="339" t="s">
        <v>430</v>
      </c>
      <c r="C956" s="337">
        <v>11.4</v>
      </c>
      <c r="D956" s="338">
        <v>0.157</v>
      </c>
      <c r="E956" s="365">
        <v>7.9000000000000001E-2</v>
      </c>
      <c r="F956" s="175" t="str">
        <f t="shared" si="21"/>
        <v>ВВГЭнг(А)-FRLSLTx-11х6ок</v>
      </c>
      <c r="G956" s="150"/>
      <c r="H956" s="150"/>
    </row>
    <row r="957" spans="1:8" x14ac:dyDescent="0.25">
      <c r="A957" s="290" t="s">
        <v>461</v>
      </c>
      <c r="B957" s="339" t="s">
        <v>307</v>
      </c>
      <c r="C957" s="337">
        <v>12.2</v>
      </c>
      <c r="D957" s="338">
        <v>0.20699999999999999</v>
      </c>
      <c r="E957" s="365">
        <v>8.7999999999999995E-2</v>
      </c>
      <c r="F957" s="175" t="str">
        <f t="shared" si="21"/>
        <v>ВВГЭнг(А)-FRLSLTx-11х10ок</v>
      </c>
      <c r="G957" s="150"/>
      <c r="H957" s="150"/>
    </row>
    <row r="958" spans="1:8" x14ac:dyDescent="0.25">
      <c r="A958" s="290" t="s">
        <v>461</v>
      </c>
      <c r="B958" s="339" t="s">
        <v>308</v>
      </c>
      <c r="C958" s="337">
        <v>13.8</v>
      </c>
      <c r="D958" s="338">
        <v>0.29099999999999998</v>
      </c>
      <c r="E958" s="365">
        <v>9.9000000000000005E-2</v>
      </c>
      <c r="F958" s="175" t="str">
        <f t="shared" si="21"/>
        <v>ВВГЭнг(А)-FRLSLTx-11х16мк</v>
      </c>
      <c r="G958" s="150"/>
      <c r="H958" s="150"/>
    </row>
    <row r="959" spans="1:8" x14ac:dyDescent="0.25">
      <c r="A959" s="290" t="s">
        <v>461</v>
      </c>
      <c r="B959" s="339" t="s">
        <v>309</v>
      </c>
      <c r="C959" s="337">
        <v>14.9</v>
      </c>
      <c r="D959" s="338">
        <v>0.39700000000000002</v>
      </c>
      <c r="E959" s="365">
        <v>0.13100000000000001</v>
      </c>
      <c r="F959" s="175" t="str">
        <f t="shared" si="21"/>
        <v>ВВГЭнг(А)-FRLSLTx-11х25мк</v>
      </c>
      <c r="G959" s="150"/>
      <c r="H959" s="150"/>
    </row>
    <row r="960" spans="1:8" x14ac:dyDescent="0.25">
      <c r="A960" s="290" t="s">
        <v>461</v>
      </c>
      <c r="B960" s="339" t="s">
        <v>310</v>
      </c>
      <c r="C960" s="337">
        <v>15.9</v>
      </c>
      <c r="D960" s="338">
        <v>0.5</v>
      </c>
      <c r="E960" s="365">
        <v>0.14499999999999999</v>
      </c>
      <c r="F960" s="175" t="str">
        <f t="shared" si="21"/>
        <v>ВВГЭнг(А)-FRLSLTx-11х35мк</v>
      </c>
      <c r="G960" s="150"/>
      <c r="H960" s="150"/>
    </row>
    <row r="961" spans="1:8" x14ac:dyDescent="0.25">
      <c r="A961" s="290" t="s">
        <v>461</v>
      </c>
      <c r="B961" s="339" t="s">
        <v>311</v>
      </c>
      <c r="C961" s="337">
        <v>17.399999999999999</v>
      </c>
      <c r="D961" s="338">
        <v>0.64500000000000002</v>
      </c>
      <c r="E961" s="365">
        <v>0.17499999999999999</v>
      </c>
      <c r="F961" s="175" t="str">
        <f t="shared" si="21"/>
        <v>ВВГЭнг(А)-FRLSLTx-11х50мк</v>
      </c>
      <c r="G961" s="150"/>
      <c r="H961" s="150"/>
    </row>
    <row r="962" spans="1:8" x14ac:dyDescent="0.25">
      <c r="A962" s="290" t="s">
        <v>461</v>
      </c>
      <c r="B962" s="339" t="s">
        <v>312</v>
      </c>
      <c r="C962" s="337">
        <v>19.3</v>
      </c>
      <c r="D962" s="338">
        <v>0.86299999999999999</v>
      </c>
      <c r="E962" s="365">
        <v>0.185</v>
      </c>
      <c r="F962" s="175" t="str">
        <f t="shared" ref="F962:F1025" si="22">A962&amp;B962</f>
        <v>ВВГЭнг(А)-FRLSLTx-11х70мк</v>
      </c>
      <c r="G962" s="150"/>
      <c r="H962" s="150"/>
    </row>
    <row r="963" spans="1:8" x14ac:dyDescent="0.25">
      <c r="A963" s="290" t="s">
        <v>461</v>
      </c>
      <c r="B963" s="339" t="s">
        <v>318</v>
      </c>
      <c r="C963" s="337">
        <v>21.6</v>
      </c>
      <c r="D963" s="338">
        <v>1.1519999999999999</v>
      </c>
      <c r="E963" s="365">
        <v>0.23300000000000001</v>
      </c>
      <c r="F963" s="175" t="str">
        <f t="shared" si="22"/>
        <v>ВВГЭнг(А)-FRLSLTx-11х95мк</v>
      </c>
      <c r="G963" s="150"/>
      <c r="H963" s="150"/>
    </row>
    <row r="964" spans="1:8" x14ac:dyDescent="0.25">
      <c r="A964" s="290" t="s">
        <v>461</v>
      </c>
      <c r="B964" s="339" t="s">
        <v>323</v>
      </c>
      <c r="C964" s="337">
        <v>23.1</v>
      </c>
      <c r="D964" s="338">
        <v>1.3959999999999999</v>
      </c>
      <c r="E964" s="365">
        <v>0.255</v>
      </c>
      <c r="F964" s="175" t="str">
        <f t="shared" si="22"/>
        <v>ВВГЭнг(А)-FRLSLTx-11х120мк</v>
      </c>
      <c r="G964" s="150"/>
      <c r="H964" s="150"/>
    </row>
    <row r="965" spans="1:8" x14ac:dyDescent="0.25">
      <c r="A965" s="290" t="s">
        <v>461</v>
      </c>
      <c r="B965" s="339" t="s">
        <v>328</v>
      </c>
      <c r="C965" s="337">
        <v>25.9</v>
      </c>
      <c r="D965" s="338">
        <v>1.758</v>
      </c>
      <c r="E965" s="365">
        <v>0.29599999999999999</v>
      </c>
      <c r="F965" s="175" t="str">
        <f t="shared" si="22"/>
        <v>ВВГЭнг(А)-FRLSLTx-11х150мк</v>
      </c>
      <c r="G965" s="150"/>
      <c r="H965" s="150"/>
    </row>
    <row r="966" spans="1:8" x14ac:dyDescent="0.25">
      <c r="A966" s="290" t="s">
        <v>461</v>
      </c>
      <c r="B966" s="339" t="s">
        <v>333</v>
      </c>
      <c r="C966" s="337">
        <v>27.9</v>
      </c>
      <c r="D966" s="338">
        <v>2.161</v>
      </c>
      <c r="E966" s="365">
        <v>0.35599999999999998</v>
      </c>
      <c r="F966" s="175" t="str">
        <f t="shared" si="22"/>
        <v>ВВГЭнг(А)-FRLSLTx-11х185мк</v>
      </c>
      <c r="G966" s="150"/>
      <c r="H966" s="150"/>
    </row>
    <row r="967" spans="1:8" x14ac:dyDescent="0.25">
      <c r="A967" s="290" t="s">
        <v>461</v>
      </c>
      <c r="B967" s="339" t="s">
        <v>339</v>
      </c>
      <c r="C967" s="337">
        <v>30.8</v>
      </c>
      <c r="D967" s="338">
        <v>2.7519999999999998</v>
      </c>
      <c r="E967" s="365">
        <v>0.41299999999999998</v>
      </c>
      <c r="F967" s="175" t="str">
        <f t="shared" si="22"/>
        <v>ВВГЭнг(А)-FRLSLTx-11х240мк</v>
      </c>
      <c r="G967" s="150"/>
      <c r="H967" s="150"/>
    </row>
    <row r="968" spans="1:8" x14ac:dyDescent="0.25">
      <c r="A968" s="290" t="s">
        <v>461</v>
      </c>
      <c r="B968" s="339" t="s">
        <v>344</v>
      </c>
      <c r="C968" s="337">
        <v>34.299999999999997</v>
      </c>
      <c r="D968" s="338">
        <v>3.395</v>
      </c>
      <c r="E968" s="365">
        <v>0.49199999999999999</v>
      </c>
      <c r="F968" s="175" t="str">
        <f t="shared" si="22"/>
        <v>ВВГЭнг(А)-FRLSLTx-11х300мк</v>
      </c>
      <c r="G968" s="150"/>
      <c r="H968" s="150"/>
    </row>
    <row r="969" spans="1:8" x14ac:dyDescent="0.25">
      <c r="A969" s="290" t="s">
        <v>461</v>
      </c>
      <c r="B969" s="339" t="s">
        <v>267</v>
      </c>
      <c r="C969" s="337">
        <v>14.7</v>
      </c>
      <c r="D969" s="338">
        <v>0.224</v>
      </c>
      <c r="E969" s="365">
        <v>0.151</v>
      </c>
      <c r="F969" s="175" t="str">
        <f t="shared" si="22"/>
        <v>ВВГЭнг(А)-FRLSLTx-12х1,5ок(N)</v>
      </c>
      <c r="G969" s="150"/>
      <c r="H969" s="150"/>
    </row>
    <row r="970" spans="1:8" x14ac:dyDescent="0.25">
      <c r="A970" s="290" t="s">
        <v>461</v>
      </c>
      <c r="B970" s="339" t="s">
        <v>271</v>
      </c>
      <c r="C970" s="337">
        <v>15.4</v>
      </c>
      <c r="D970" s="338">
        <v>0.26600000000000001</v>
      </c>
      <c r="E970" s="365">
        <v>0.16600000000000001</v>
      </c>
      <c r="F970" s="175" t="str">
        <f t="shared" si="22"/>
        <v>ВВГЭнг(А)-FRLSLTx-12х2,5ок(N)</v>
      </c>
      <c r="G970" s="150"/>
      <c r="H970" s="150"/>
    </row>
    <row r="971" spans="1:8" x14ac:dyDescent="0.25">
      <c r="A971" s="290" t="s">
        <v>461</v>
      </c>
      <c r="B971" s="341" t="s">
        <v>275</v>
      </c>
      <c r="C971" s="363">
        <v>17.2</v>
      </c>
      <c r="D971" s="343">
        <v>0.35699999999999998</v>
      </c>
      <c r="E971" s="364">
        <v>0.20699999999999999</v>
      </c>
      <c r="F971" s="175" t="str">
        <f t="shared" si="22"/>
        <v>ВВГЭнг(А)-FRLSLTx-12х4ок(N)</v>
      </c>
      <c r="G971" s="150"/>
      <c r="H971" s="150"/>
    </row>
    <row r="972" spans="1:8" x14ac:dyDescent="0.25">
      <c r="A972" s="290" t="s">
        <v>461</v>
      </c>
      <c r="B972" s="339" t="s">
        <v>279</v>
      </c>
      <c r="C972" s="337">
        <v>18.2</v>
      </c>
      <c r="D972" s="338">
        <v>0.42699999999999999</v>
      </c>
      <c r="E972" s="365">
        <v>0.22900000000000001</v>
      </c>
      <c r="F972" s="175" t="str">
        <f t="shared" si="22"/>
        <v>ВВГЭнг(А)-FRLSLTx-12х6ок(N)</v>
      </c>
      <c r="G972" s="150"/>
      <c r="H972" s="150"/>
    </row>
    <row r="973" spans="1:8" x14ac:dyDescent="0.25">
      <c r="A973" s="290" t="s">
        <v>461</v>
      </c>
      <c r="B973" s="339" t="s">
        <v>283</v>
      </c>
      <c r="C973" s="337">
        <v>19.8</v>
      </c>
      <c r="D973" s="338">
        <v>0.56200000000000006</v>
      </c>
      <c r="E973" s="365">
        <v>0.26700000000000002</v>
      </c>
      <c r="F973" s="175" t="str">
        <f t="shared" si="22"/>
        <v>ВВГЭнг(А)-FRLSLTx-12х10ок(N)</v>
      </c>
      <c r="G973" s="150"/>
      <c r="H973" s="150"/>
    </row>
    <row r="974" spans="1:8" x14ac:dyDescent="0.25">
      <c r="A974" s="290" t="s">
        <v>461</v>
      </c>
      <c r="B974" s="339" t="s">
        <v>287</v>
      </c>
      <c r="C974" s="337">
        <v>23</v>
      </c>
      <c r="D974" s="338">
        <v>0.81200000000000006</v>
      </c>
      <c r="E974" s="365">
        <v>0.314</v>
      </c>
      <c r="F974" s="175" t="str">
        <f t="shared" si="22"/>
        <v>ВВГЭнг(А)-FRLSLTx-12х16мк(N)</v>
      </c>
      <c r="G974" s="150"/>
      <c r="H974" s="150"/>
    </row>
    <row r="975" spans="1:8" x14ac:dyDescent="0.25">
      <c r="A975" s="290" t="s">
        <v>461</v>
      </c>
      <c r="B975" s="339" t="s">
        <v>291</v>
      </c>
      <c r="C975" s="337">
        <v>25.6</v>
      </c>
      <c r="D975" s="338">
        <v>1.1279999999999999</v>
      </c>
      <c r="E975" s="365">
        <v>0.45600000000000002</v>
      </c>
      <c r="F975" s="175" t="str">
        <f t="shared" si="22"/>
        <v>ВВГЭнг(А)-FRLSLTx-12х25мк(N)</v>
      </c>
      <c r="G975" s="150"/>
      <c r="H975" s="150"/>
    </row>
    <row r="976" spans="1:8" x14ac:dyDescent="0.25">
      <c r="A976" s="290" t="s">
        <v>461</v>
      </c>
      <c r="B976" s="339" t="s">
        <v>295</v>
      </c>
      <c r="C976" s="337">
        <v>27.6</v>
      </c>
      <c r="D976" s="338">
        <v>1.4039999999999999</v>
      </c>
      <c r="E976" s="365">
        <v>0.52800000000000002</v>
      </c>
      <c r="F976" s="175" t="str">
        <f t="shared" si="22"/>
        <v>ВВГЭнг(А)-FRLSLTx-12х35мк(N)</v>
      </c>
      <c r="G976" s="150"/>
      <c r="H976" s="150"/>
    </row>
    <row r="977" spans="1:8" x14ac:dyDescent="0.25">
      <c r="A977" s="290" t="s">
        <v>461</v>
      </c>
      <c r="B977" s="339" t="s">
        <v>340</v>
      </c>
      <c r="C977" s="337">
        <v>27.8</v>
      </c>
      <c r="D977" s="338">
        <v>7.6849999999999996</v>
      </c>
      <c r="E977" s="365">
        <v>0.73699999999999999</v>
      </c>
      <c r="F977" s="175" t="str">
        <f t="shared" si="22"/>
        <v>ВВГЭнг(А)-FRLSLTx-12х240мк(N)</v>
      </c>
      <c r="G977" s="150"/>
      <c r="H977" s="150"/>
    </row>
    <row r="978" spans="1:8" x14ac:dyDescent="0.25">
      <c r="A978" s="290" t="s">
        <v>461</v>
      </c>
      <c r="B978" s="339" t="s">
        <v>300</v>
      </c>
      <c r="C978" s="337">
        <v>30.6</v>
      </c>
      <c r="D978" s="338">
        <v>1.8109999999999999</v>
      </c>
      <c r="E978" s="365">
        <v>0.29599999999999999</v>
      </c>
      <c r="F978" s="175" t="str">
        <f t="shared" si="22"/>
        <v>ВВГЭнг(А)-FRLSLTx-12х50мк(N)</v>
      </c>
      <c r="G978" s="150"/>
      <c r="H978" s="150"/>
    </row>
    <row r="979" spans="1:8" x14ac:dyDescent="0.25">
      <c r="A979" s="290" t="s">
        <v>461</v>
      </c>
      <c r="B979" s="339" t="s">
        <v>313</v>
      </c>
      <c r="C979" s="337">
        <v>34.4</v>
      </c>
      <c r="D979" s="338">
        <v>2.42</v>
      </c>
      <c r="E979" s="365">
        <v>0.33200000000000002</v>
      </c>
      <c r="F979" s="175" t="str">
        <f t="shared" si="22"/>
        <v>ВВГЭнг(А)-FRLSLTx-12х70мк(N)</v>
      </c>
      <c r="G979" s="150"/>
      <c r="H979" s="150"/>
    </row>
    <row r="980" spans="1:8" x14ac:dyDescent="0.25">
      <c r="A980" s="290" t="s">
        <v>461</v>
      </c>
      <c r="B980" s="339" t="s">
        <v>319</v>
      </c>
      <c r="C980" s="337">
        <v>39</v>
      </c>
      <c r="D980" s="338">
        <v>3.2349999999999999</v>
      </c>
      <c r="E980" s="365">
        <v>0.39600000000000002</v>
      </c>
      <c r="F980" s="175" t="str">
        <f t="shared" si="22"/>
        <v>ВВГЭнг(А)-FRLSLTx-12х95мк(N)</v>
      </c>
      <c r="G980" s="150"/>
      <c r="H980" s="150"/>
    </row>
    <row r="981" spans="1:8" x14ac:dyDescent="0.25">
      <c r="A981" s="290" t="s">
        <v>461</v>
      </c>
      <c r="B981" s="339" t="s">
        <v>324</v>
      </c>
      <c r="C981" s="337">
        <v>42.4</v>
      </c>
      <c r="D981" s="338">
        <v>3.948</v>
      </c>
      <c r="E981" s="365">
        <v>0.433</v>
      </c>
      <c r="F981" s="175" t="str">
        <f t="shared" si="22"/>
        <v>ВВГЭнг(А)-FRLSLTx-12х120мк(N)</v>
      </c>
      <c r="G981" s="150"/>
      <c r="H981" s="150"/>
    </row>
    <row r="982" spans="1:8" x14ac:dyDescent="0.25">
      <c r="A982" s="290" t="s">
        <v>461</v>
      </c>
      <c r="B982" s="339" t="s">
        <v>329</v>
      </c>
      <c r="C982" s="337">
        <v>47.2</v>
      </c>
      <c r="D982" s="338">
        <v>4.8899999999999997</v>
      </c>
      <c r="E982" s="365">
        <v>0.52700000000000002</v>
      </c>
      <c r="F982" s="175" t="str">
        <f t="shared" si="22"/>
        <v>ВВГЭнг(А)-FRLSLTx-12х150мк(N)</v>
      </c>
      <c r="G982" s="150"/>
      <c r="H982" s="150"/>
    </row>
    <row r="983" spans="1:8" x14ac:dyDescent="0.25">
      <c r="A983" s="290" t="s">
        <v>461</v>
      </c>
      <c r="B983" s="339" t="s">
        <v>334</v>
      </c>
      <c r="C983" s="337">
        <v>51.2</v>
      </c>
      <c r="D983" s="338">
        <v>5.976</v>
      </c>
      <c r="E983" s="365">
        <v>0.63</v>
      </c>
      <c r="F983" s="175" t="str">
        <f t="shared" si="22"/>
        <v>ВВГЭнг(А)-FRLSLTx-12х185мк(N)</v>
      </c>
      <c r="G983" s="150"/>
      <c r="H983" s="150"/>
    </row>
    <row r="984" spans="1:8" x14ac:dyDescent="0.25">
      <c r="A984" s="290" t="s">
        <v>461</v>
      </c>
      <c r="B984" s="339" t="s">
        <v>268</v>
      </c>
      <c r="C984" s="337">
        <v>15.3</v>
      </c>
      <c r="D984" s="338">
        <v>0.252</v>
      </c>
      <c r="E984" s="365">
        <v>0.16</v>
      </c>
      <c r="F984" s="175" t="str">
        <f t="shared" si="22"/>
        <v>ВВГЭнг(А)-FRLSLTx-13х1,5ок</v>
      </c>
      <c r="G984" s="150"/>
      <c r="H984" s="150"/>
    </row>
    <row r="985" spans="1:8" x14ac:dyDescent="0.25">
      <c r="A985" s="290" t="s">
        <v>461</v>
      </c>
      <c r="B985" s="339" t="s">
        <v>358</v>
      </c>
      <c r="C985" s="337">
        <v>15.3</v>
      </c>
      <c r="D985" s="338">
        <v>0.252</v>
      </c>
      <c r="E985" s="365">
        <v>0.16</v>
      </c>
      <c r="F985" s="175" t="str">
        <f t="shared" si="22"/>
        <v>ВВГЭнг(А)-FRLSLTx-13х1,5ок(N,РЕ)</v>
      </c>
      <c r="G985" s="150"/>
      <c r="H985" s="150"/>
    </row>
    <row r="986" spans="1:8" x14ac:dyDescent="0.25">
      <c r="A986" s="290" t="s">
        <v>461</v>
      </c>
      <c r="B986" s="339" t="s">
        <v>272</v>
      </c>
      <c r="C986" s="337">
        <v>16.2</v>
      </c>
      <c r="D986" s="338">
        <v>0.30299999999999999</v>
      </c>
      <c r="E986" s="365">
        <v>0.17599999999999999</v>
      </c>
      <c r="F986" s="175" t="str">
        <f t="shared" si="22"/>
        <v>ВВГЭнг(А)-FRLSLTx-13х2,5ок</v>
      </c>
      <c r="G986" s="150"/>
      <c r="H986" s="150"/>
    </row>
    <row r="987" spans="1:8" x14ac:dyDescent="0.25">
      <c r="A987" s="290" t="s">
        <v>461</v>
      </c>
      <c r="B987" s="339" t="s">
        <v>360</v>
      </c>
      <c r="C987" s="337">
        <v>16.2</v>
      </c>
      <c r="D987" s="338">
        <v>0.30299999999999999</v>
      </c>
      <c r="E987" s="365">
        <v>0.17599999999999999</v>
      </c>
      <c r="F987" s="175" t="str">
        <f t="shared" si="22"/>
        <v>ВВГЭнг(А)-FRLSLTx-13х2,5ок(N,РЕ)</v>
      </c>
      <c r="G987" s="150"/>
      <c r="H987" s="150"/>
    </row>
    <row r="988" spans="1:8" x14ac:dyDescent="0.25">
      <c r="A988" s="290" t="s">
        <v>461</v>
      </c>
      <c r="B988" s="339" t="s">
        <v>276</v>
      </c>
      <c r="C988" s="337">
        <v>18</v>
      </c>
      <c r="D988" s="338">
        <v>0.41099999999999998</v>
      </c>
      <c r="E988" s="365">
        <v>0.22</v>
      </c>
      <c r="F988" s="175" t="str">
        <f t="shared" si="22"/>
        <v>ВВГЭнг(А)-FRLSLTx-13х4ок</v>
      </c>
      <c r="G988" s="150"/>
      <c r="H988" s="150"/>
    </row>
    <row r="989" spans="1:8" x14ac:dyDescent="0.25">
      <c r="A989" s="290" t="s">
        <v>461</v>
      </c>
      <c r="B989" s="339" t="s">
        <v>362</v>
      </c>
      <c r="C989" s="337">
        <v>18</v>
      </c>
      <c r="D989" s="338">
        <v>0.41099999999999998</v>
      </c>
      <c r="E989" s="365">
        <v>0.22</v>
      </c>
      <c r="F989" s="175" t="str">
        <f t="shared" si="22"/>
        <v>ВВГЭнг(А)-FRLSLTx-13х4ок(N,РЕ)</v>
      </c>
      <c r="G989" s="150"/>
      <c r="H989" s="150"/>
    </row>
    <row r="990" spans="1:8" x14ac:dyDescent="0.25">
      <c r="A990" s="290" t="s">
        <v>461</v>
      </c>
      <c r="B990" s="339" t="s">
        <v>280</v>
      </c>
      <c r="C990" s="337">
        <v>19.100000000000001</v>
      </c>
      <c r="D990" s="338">
        <v>0.499</v>
      </c>
      <c r="E990" s="365">
        <v>0.24299999999999999</v>
      </c>
      <c r="F990" s="175" t="str">
        <f t="shared" si="22"/>
        <v>ВВГЭнг(А)-FRLSLTx-13х6ок</v>
      </c>
      <c r="G990" s="150"/>
      <c r="H990" s="150"/>
    </row>
    <row r="991" spans="1:8" x14ac:dyDescent="0.25">
      <c r="A991" s="290" t="s">
        <v>461</v>
      </c>
      <c r="B991" s="339" t="s">
        <v>364</v>
      </c>
      <c r="C991" s="337">
        <v>19.100000000000001</v>
      </c>
      <c r="D991" s="338">
        <v>0.499</v>
      </c>
      <c r="E991" s="365">
        <v>0.24299999999999999</v>
      </c>
      <c r="F991" s="175" t="str">
        <f t="shared" si="22"/>
        <v>ВВГЭнг(А)-FRLSLTx-13х6ок(N,РЕ)</v>
      </c>
      <c r="G991" s="150"/>
      <c r="H991" s="150"/>
    </row>
    <row r="992" spans="1:8" x14ac:dyDescent="0.25">
      <c r="A992" s="290" t="s">
        <v>461</v>
      </c>
      <c r="B992" s="339" t="s">
        <v>284</v>
      </c>
      <c r="C992" s="337">
        <v>20.9</v>
      </c>
      <c r="D992" s="338">
        <v>0.67100000000000004</v>
      </c>
      <c r="E992" s="365">
        <v>0.28100000000000003</v>
      </c>
      <c r="F992" s="175" t="str">
        <f t="shared" si="22"/>
        <v>ВВГЭнг(А)-FRLSLTx-13х10ок</v>
      </c>
      <c r="G992" s="150"/>
      <c r="H992" s="150"/>
    </row>
    <row r="993" spans="1:8" x14ac:dyDescent="0.25">
      <c r="A993" s="290" t="s">
        <v>461</v>
      </c>
      <c r="B993" s="339" t="s">
        <v>366</v>
      </c>
      <c r="C993" s="337">
        <v>20.9</v>
      </c>
      <c r="D993" s="338">
        <v>0.67100000000000004</v>
      </c>
      <c r="E993" s="365">
        <v>0.28100000000000003</v>
      </c>
      <c r="F993" s="175" t="str">
        <f t="shared" si="22"/>
        <v>ВВГЭнг(А)-FRLSLTx-13х10ок(N,РЕ)</v>
      </c>
      <c r="G993" s="150"/>
      <c r="H993" s="150"/>
    </row>
    <row r="994" spans="1:8" x14ac:dyDescent="0.25">
      <c r="A994" s="290" t="s">
        <v>461</v>
      </c>
      <c r="B994" s="339" t="s">
        <v>288</v>
      </c>
      <c r="C994" s="337">
        <v>24.7</v>
      </c>
      <c r="D994" s="338">
        <v>1.008</v>
      </c>
      <c r="E994" s="365">
        <v>0.32800000000000001</v>
      </c>
      <c r="F994" s="175" t="str">
        <f t="shared" si="22"/>
        <v>ВВГЭнг(А)-FRLSLTx-13х16мк</v>
      </c>
      <c r="G994" s="150"/>
      <c r="H994" s="150"/>
    </row>
    <row r="995" spans="1:8" x14ac:dyDescent="0.25">
      <c r="A995" s="290" t="s">
        <v>461</v>
      </c>
      <c r="B995" s="339" t="s">
        <v>368</v>
      </c>
      <c r="C995" s="337">
        <v>24.7</v>
      </c>
      <c r="D995" s="338">
        <v>1.008</v>
      </c>
      <c r="E995" s="365">
        <v>0.32800000000000001</v>
      </c>
      <c r="F995" s="175" t="str">
        <f t="shared" si="22"/>
        <v>ВВГЭнг(А)-FRLSLTx-13х16мк(N,РЕ)</v>
      </c>
      <c r="G995" s="150"/>
      <c r="H995" s="150"/>
    </row>
    <row r="996" spans="1:8" x14ac:dyDescent="0.25">
      <c r="A996" s="290" t="s">
        <v>461</v>
      </c>
      <c r="B996" s="339" t="s">
        <v>292</v>
      </c>
      <c r="C996" s="337">
        <v>27.1</v>
      </c>
      <c r="D996" s="338">
        <v>1.379</v>
      </c>
      <c r="E996" s="365">
        <v>0.47399999999999998</v>
      </c>
      <c r="F996" s="175" t="str">
        <f t="shared" si="22"/>
        <v>ВВГЭнг(А)-FRLSLTx-13х25мк</v>
      </c>
      <c r="G996" s="150"/>
      <c r="H996" s="150"/>
    </row>
    <row r="997" spans="1:8" x14ac:dyDescent="0.25">
      <c r="A997" s="290" t="s">
        <v>461</v>
      </c>
      <c r="B997" s="339" t="s">
        <v>370</v>
      </c>
      <c r="C997" s="337">
        <v>27.1</v>
      </c>
      <c r="D997" s="338">
        <v>1.379</v>
      </c>
      <c r="E997" s="365">
        <v>0.47399999999999998</v>
      </c>
      <c r="F997" s="175" t="str">
        <f t="shared" si="22"/>
        <v>ВВГЭнг(А)-FRLSLTx-13х25мк(N,РЕ)</v>
      </c>
      <c r="G997" s="150"/>
      <c r="H997" s="150"/>
    </row>
    <row r="998" spans="1:8" x14ac:dyDescent="0.25">
      <c r="A998" s="290" t="s">
        <v>461</v>
      </c>
      <c r="B998" s="339" t="s">
        <v>296</v>
      </c>
      <c r="C998" s="337">
        <v>29.2</v>
      </c>
      <c r="D998" s="338">
        <v>1.738</v>
      </c>
      <c r="E998" s="365">
        <v>0.54300000000000004</v>
      </c>
      <c r="F998" s="175" t="str">
        <f t="shared" si="22"/>
        <v>ВВГЭнг(А)-FRLSLTx-13х35мк</v>
      </c>
      <c r="G998" s="150"/>
      <c r="H998" s="150"/>
    </row>
    <row r="999" spans="1:8" x14ac:dyDescent="0.25">
      <c r="A999" s="290" t="s">
        <v>461</v>
      </c>
      <c r="B999" s="339" t="s">
        <v>372</v>
      </c>
      <c r="C999" s="337">
        <v>29.2</v>
      </c>
      <c r="D999" s="338">
        <v>1.738</v>
      </c>
      <c r="E999" s="365">
        <v>0.54300000000000004</v>
      </c>
      <c r="F999" s="175" t="str">
        <f t="shared" si="22"/>
        <v>ВВГЭнг(А)-FRLSLTx-13х35мк(N,РЕ)</v>
      </c>
      <c r="G999" s="150"/>
      <c r="H999" s="150"/>
    </row>
    <row r="1000" spans="1:8" x14ac:dyDescent="0.25">
      <c r="A1000" s="290" t="s">
        <v>461</v>
      </c>
      <c r="B1000" s="339" t="s">
        <v>301</v>
      </c>
      <c r="C1000" s="337">
        <v>32.9</v>
      </c>
      <c r="D1000" s="338">
        <v>2.2930000000000001</v>
      </c>
      <c r="E1000" s="365">
        <v>0.41499999999999998</v>
      </c>
      <c r="F1000" s="175" t="str">
        <f t="shared" si="22"/>
        <v>ВВГЭнг(А)-FRLSLTx-13х50мк</v>
      </c>
      <c r="G1000" s="150"/>
      <c r="H1000" s="150"/>
    </row>
    <row r="1001" spans="1:8" x14ac:dyDescent="0.25">
      <c r="A1001" s="290" t="s">
        <v>461</v>
      </c>
      <c r="B1001" s="339" t="s">
        <v>374</v>
      </c>
      <c r="C1001" s="337">
        <v>32.9</v>
      </c>
      <c r="D1001" s="338">
        <v>2.2930000000000001</v>
      </c>
      <c r="E1001" s="365">
        <v>0.41499999999999998</v>
      </c>
      <c r="F1001" s="175" t="str">
        <f t="shared" si="22"/>
        <v>ВВГЭнг(А)-FRLSLTx-13х50мк(N,РЕ)</v>
      </c>
      <c r="G1001" s="150"/>
      <c r="H1001" s="150"/>
    </row>
    <row r="1002" spans="1:8" x14ac:dyDescent="0.25">
      <c r="A1002" s="290" t="s">
        <v>461</v>
      </c>
      <c r="B1002" s="339" t="s">
        <v>304</v>
      </c>
      <c r="C1002" s="337">
        <v>33</v>
      </c>
      <c r="D1002" s="338">
        <v>2.1469999999999998</v>
      </c>
      <c r="E1002" s="365">
        <v>0.41499999999999998</v>
      </c>
      <c r="F1002" s="175" t="str">
        <f t="shared" si="22"/>
        <v>ВВГЭнг(А)-FRLSLTx-13х50мс</v>
      </c>
      <c r="G1002" s="150"/>
      <c r="H1002" s="150"/>
    </row>
    <row r="1003" spans="1:8" x14ac:dyDescent="0.25">
      <c r="A1003" s="290" t="s">
        <v>461</v>
      </c>
      <c r="B1003" s="339" t="s">
        <v>376</v>
      </c>
      <c r="C1003" s="337">
        <v>33</v>
      </c>
      <c r="D1003" s="338">
        <v>2.1469999999999998</v>
      </c>
      <c r="E1003" s="365">
        <v>0.41499999999999998</v>
      </c>
      <c r="F1003" s="175" t="str">
        <f t="shared" si="22"/>
        <v>ВВГЭнг(А)-FRLSLTx-13х50мс(N,РЕ)</v>
      </c>
      <c r="G1003" s="150"/>
      <c r="H1003" s="150"/>
    </row>
    <row r="1004" spans="1:8" x14ac:dyDescent="0.25">
      <c r="A1004" s="290" t="s">
        <v>461</v>
      </c>
      <c r="B1004" s="339" t="s">
        <v>314</v>
      </c>
      <c r="C1004" s="337">
        <v>36.4</v>
      </c>
      <c r="D1004" s="338">
        <v>2.8010000000000002</v>
      </c>
      <c r="E1004" s="365">
        <v>0.48299999999999998</v>
      </c>
      <c r="F1004" s="175" t="str">
        <f t="shared" si="22"/>
        <v>ВВГЭнг(А)-FRLSLTx-13х70мс</v>
      </c>
      <c r="G1004" s="150"/>
      <c r="H1004" s="150"/>
    </row>
    <row r="1005" spans="1:8" x14ac:dyDescent="0.25">
      <c r="A1005" s="290" t="s">
        <v>461</v>
      </c>
      <c r="B1005" s="339" t="s">
        <v>378</v>
      </c>
      <c r="C1005" s="337">
        <v>36.4</v>
      </c>
      <c r="D1005" s="338">
        <v>2.8010000000000002</v>
      </c>
      <c r="E1005" s="365">
        <v>0.48299999999999998</v>
      </c>
      <c r="F1005" s="175" t="str">
        <f t="shared" si="22"/>
        <v>ВВГЭнг(А)-FRLSLTx-13х70мс(N,РЕ)</v>
      </c>
      <c r="G1005" s="150"/>
      <c r="H1005" s="150"/>
    </row>
    <row r="1006" spans="1:8" x14ac:dyDescent="0.25">
      <c r="A1006" s="290" t="s">
        <v>461</v>
      </c>
      <c r="B1006" s="339" t="s">
        <v>320</v>
      </c>
      <c r="C1006" s="337">
        <v>40.299999999999997</v>
      </c>
      <c r="D1006" s="338">
        <v>3.6909999999999998</v>
      </c>
      <c r="E1006" s="365">
        <v>0.6</v>
      </c>
      <c r="F1006" s="175" t="str">
        <f t="shared" si="22"/>
        <v>ВВГЭнг(А)-FRLSLTx-13х95мс</v>
      </c>
      <c r="G1006" s="150"/>
      <c r="H1006" s="150"/>
    </row>
    <row r="1007" spans="1:8" x14ac:dyDescent="0.25">
      <c r="A1007" s="290" t="s">
        <v>461</v>
      </c>
      <c r="B1007" s="339" t="s">
        <v>380</v>
      </c>
      <c r="C1007" s="337">
        <v>40.299999999999997</v>
      </c>
      <c r="D1007" s="338">
        <v>3.6909999999999998</v>
      </c>
      <c r="E1007" s="365">
        <v>0.6</v>
      </c>
      <c r="F1007" s="175" t="str">
        <f t="shared" si="22"/>
        <v>ВВГЭнг(А)-FRLSLTx-13х95мс(N,РЕ)</v>
      </c>
      <c r="G1007" s="150"/>
      <c r="H1007" s="150"/>
    </row>
    <row r="1008" spans="1:8" x14ac:dyDescent="0.25">
      <c r="A1008" s="290" t="s">
        <v>461</v>
      </c>
      <c r="B1008" s="339" t="s">
        <v>325</v>
      </c>
      <c r="C1008" s="337">
        <v>43.3</v>
      </c>
      <c r="D1008" s="338">
        <v>4.5350000000000001</v>
      </c>
      <c r="E1008" s="365">
        <v>0.65100000000000002</v>
      </c>
      <c r="F1008" s="175" t="str">
        <f t="shared" si="22"/>
        <v>ВВГЭнг(А)-FRLSLTx-13х120мс</v>
      </c>
      <c r="G1008" s="150"/>
      <c r="H1008" s="150"/>
    </row>
    <row r="1009" spans="1:8" x14ac:dyDescent="0.25">
      <c r="A1009" s="290" t="s">
        <v>461</v>
      </c>
      <c r="B1009" s="366" t="s">
        <v>382</v>
      </c>
      <c r="C1009" s="367">
        <v>43.3</v>
      </c>
      <c r="D1009" s="368">
        <v>4.5350000000000001</v>
      </c>
      <c r="E1009" s="369">
        <v>0.65100000000000002</v>
      </c>
      <c r="F1009" s="175" t="str">
        <f t="shared" si="22"/>
        <v>ВВГЭнг(А)-FRLSLTx-13х120мс(N,РЕ)</v>
      </c>
      <c r="G1009" s="150"/>
      <c r="H1009" s="150"/>
    </row>
    <row r="1010" spans="1:8" x14ac:dyDescent="0.25">
      <c r="A1010" s="290" t="s">
        <v>461</v>
      </c>
      <c r="B1010" s="176" t="s">
        <v>330</v>
      </c>
      <c r="C1010" s="370">
        <v>47.1</v>
      </c>
      <c r="D1010" s="361">
        <v>5.5039999999999996</v>
      </c>
      <c r="E1010" s="361">
        <v>0.76100000000000001</v>
      </c>
      <c r="F1010" s="175" t="str">
        <f t="shared" si="22"/>
        <v>ВВГЭнг(А)-FRLSLTx-13х150мс</v>
      </c>
      <c r="G1010" s="150"/>
      <c r="H1010" s="150"/>
    </row>
    <row r="1011" spans="1:8" x14ac:dyDescent="0.25">
      <c r="A1011" s="290" t="s">
        <v>461</v>
      </c>
      <c r="B1011" s="356" t="s">
        <v>384</v>
      </c>
      <c r="C1011" s="357">
        <v>47.1</v>
      </c>
      <c r="D1011" s="358">
        <v>5.5039999999999996</v>
      </c>
      <c r="E1011" s="358">
        <v>0.76100000000000001</v>
      </c>
      <c r="F1011" s="175" t="str">
        <f t="shared" si="22"/>
        <v>ВВГЭнг(А)-FRLSLTx-13х150мс(N,РЕ)</v>
      </c>
      <c r="G1011" s="150"/>
      <c r="H1011" s="150"/>
    </row>
    <row r="1012" spans="1:8" x14ac:dyDescent="0.25">
      <c r="A1012" s="290" t="s">
        <v>461</v>
      </c>
      <c r="B1012" s="339" t="s">
        <v>335</v>
      </c>
      <c r="C1012" s="337">
        <v>51.2</v>
      </c>
      <c r="D1012" s="338">
        <v>6.6959999999999997</v>
      </c>
      <c r="E1012" s="371">
        <v>0.94299999999999995</v>
      </c>
      <c r="F1012" s="175" t="str">
        <f t="shared" si="22"/>
        <v>ВВГЭнг(А)-FRLSLTx-13х185мс</v>
      </c>
      <c r="G1012" s="150"/>
      <c r="H1012" s="150"/>
    </row>
    <row r="1013" spans="1:8" x14ac:dyDescent="0.25">
      <c r="A1013" s="290" t="s">
        <v>461</v>
      </c>
      <c r="B1013" s="339" t="s">
        <v>386</v>
      </c>
      <c r="C1013" s="337">
        <v>51.2</v>
      </c>
      <c r="D1013" s="338">
        <v>6.6959999999999997</v>
      </c>
      <c r="E1013" s="338">
        <v>0.94299999999999995</v>
      </c>
      <c r="F1013" s="175" t="str">
        <f t="shared" si="22"/>
        <v>ВВГЭнг(А)-FRLSLTx-13х185мс(N,РЕ)</v>
      </c>
      <c r="G1013" s="150"/>
      <c r="H1013" s="150"/>
    </row>
    <row r="1014" spans="1:8" x14ac:dyDescent="0.25">
      <c r="A1014" s="290" t="s">
        <v>461</v>
      </c>
      <c r="B1014" s="339" t="s">
        <v>341</v>
      </c>
      <c r="C1014" s="337">
        <v>57.2</v>
      </c>
      <c r="D1014" s="338">
        <v>8.6129999999999995</v>
      </c>
      <c r="E1014" s="371">
        <v>1.1060000000000001</v>
      </c>
      <c r="F1014" s="175" t="str">
        <f t="shared" si="22"/>
        <v>ВВГЭнг(А)-FRLSLTx-13х240мс</v>
      </c>
      <c r="G1014" s="150"/>
      <c r="H1014" s="150"/>
    </row>
    <row r="1015" spans="1:8" x14ac:dyDescent="0.25">
      <c r="A1015" s="290" t="s">
        <v>461</v>
      </c>
      <c r="B1015" s="339" t="s">
        <v>388</v>
      </c>
      <c r="C1015" s="337">
        <v>57.2</v>
      </c>
      <c r="D1015" s="338">
        <v>8.6129999999999995</v>
      </c>
      <c r="E1015" s="338">
        <v>1.1060000000000001</v>
      </c>
      <c r="F1015" s="175" t="str">
        <f t="shared" si="22"/>
        <v>ВВГЭнг(А)-FRLSLTx-13х240мс(N,РЕ)</v>
      </c>
      <c r="G1015" s="150"/>
      <c r="H1015" s="150"/>
    </row>
    <row r="1016" spans="1:8" x14ac:dyDescent="0.25">
      <c r="A1016" s="290" t="s">
        <v>461</v>
      </c>
      <c r="B1016" s="339" t="s">
        <v>269</v>
      </c>
      <c r="C1016" s="337">
        <v>16.5</v>
      </c>
      <c r="D1016" s="338">
        <v>0.29899999999999999</v>
      </c>
      <c r="E1016" s="371">
        <v>0.17899999999999999</v>
      </c>
      <c r="F1016" s="175" t="str">
        <f t="shared" si="22"/>
        <v>ВВГЭнг(А)-FRLSLTx-14х1,5ок(N)</v>
      </c>
      <c r="G1016" s="150"/>
      <c r="H1016" s="150"/>
    </row>
    <row r="1017" spans="1:8" x14ac:dyDescent="0.25">
      <c r="A1017" s="290" t="s">
        <v>461</v>
      </c>
      <c r="B1017" s="339" t="s">
        <v>270</v>
      </c>
      <c r="C1017" s="337">
        <v>16.5</v>
      </c>
      <c r="D1017" s="338">
        <v>0.29899999999999999</v>
      </c>
      <c r="E1017" s="338">
        <v>0.17899999999999999</v>
      </c>
      <c r="F1017" s="175" t="str">
        <f t="shared" si="22"/>
        <v>ВВГЭнг(А)-FRLSLTx-14х1,5ок(РЕ)</v>
      </c>
      <c r="G1017" s="150"/>
      <c r="H1017" s="150"/>
    </row>
    <row r="1018" spans="1:8" x14ac:dyDescent="0.25">
      <c r="A1018" s="290" t="s">
        <v>461</v>
      </c>
      <c r="B1018" s="339" t="s">
        <v>273</v>
      </c>
      <c r="C1018" s="337">
        <v>17.399999999999999</v>
      </c>
      <c r="D1018" s="338">
        <v>0.36399999999999999</v>
      </c>
      <c r="E1018" s="371">
        <v>0.19700000000000001</v>
      </c>
      <c r="F1018" s="175" t="str">
        <f t="shared" si="22"/>
        <v>ВВГЭнг(А)-FRLSLTx-14х2,5ок(N)</v>
      </c>
      <c r="G1018" s="150"/>
      <c r="H1018" s="150"/>
    </row>
    <row r="1019" spans="1:8" x14ac:dyDescent="0.25">
      <c r="A1019" s="290" t="s">
        <v>461</v>
      </c>
      <c r="B1019" s="339" t="s">
        <v>274</v>
      </c>
      <c r="C1019" s="337">
        <v>17.399999999999999</v>
      </c>
      <c r="D1019" s="338">
        <v>0.36399999999999999</v>
      </c>
      <c r="E1019" s="338">
        <v>0.19700000000000001</v>
      </c>
      <c r="F1019" s="175" t="str">
        <f t="shared" si="22"/>
        <v>ВВГЭнг(А)-FRLSLTx-14х2,5ок(РЕ)</v>
      </c>
      <c r="G1019" s="150"/>
      <c r="H1019" s="150"/>
    </row>
    <row r="1020" spans="1:8" x14ac:dyDescent="0.25">
      <c r="A1020" s="290" t="s">
        <v>461</v>
      </c>
      <c r="B1020" s="339" t="s">
        <v>277</v>
      </c>
      <c r="C1020" s="337">
        <v>19.600000000000001</v>
      </c>
      <c r="D1020" s="338">
        <v>0.496</v>
      </c>
      <c r="E1020" s="371">
        <v>0.248</v>
      </c>
      <c r="F1020" s="175" t="str">
        <f t="shared" si="22"/>
        <v>ВВГЭнг(А)-FRLSLTx-14х4ок(N)</v>
      </c>
      <c r="G1020" s="150"/>
      <c r="H1020" s="150"/>
    </row>
    <row r="1021" spans="1:8" x14ac:dyDescent="0.25">
      <c r="A1021" s="290" t="s">
        <v>461</v>
      </c>
      <c r="B1021" s="339" t="s">
        <v>278</v>
      </c>
      <c r="C1021" s="337">
        <v>19.600000000000001</v>
      </c>
      <c r="D1021" s="338">
        <v>0.496</v>
      </c>
      <c r="E1021" s="338">
        <v>0.248</v>
      </c>
      <c r="F1021" s="175" t="str">
        <f t="shared" si="22"/>
        <v>ВВГЭнг(А)-FRLSLTx-14х4ок(РЕ)</v>
      </c>
      <c r="G1021" s="150"/>
      <c r="H1021" s="150"/>
    </row>
    <row r="1022" spans="1:8" x14ac:dyDescent="0.25">
      <c r="A1022" s="290" t="s">
        <v>461</v>
      </c>
      <c r="B1022" s="339" t="s">
        <v>281</v>
      </c>
      <c r="C1022" s="337">
        <v>20.7</v>
      </c>
      <c r="D1022" s="338">
        <v>0.60899999999999999</v>
      </c>
      <c r="E1022" s="371">
        <v>0.27300000000000002</v>
      </c>
      <c r="F1022" s="175" t="str">
        <f t="shared" si="22"/>
        <v>ВВГЭнг(А)-FRLSLTx-14х6ок(N)</v>
      </c>
      <c r="G1022" s="150"/>
      <c r="H1022" s="150"/>
    </row>
    <row r="1023" spans="1:8" x14ac:dyDescent="0.25">
      <c r="A1023" s="290" t="s">
        <v>461</v>
      </c>
      <c r="B1023" s="339" t="s">
        <v>282</v>
      </c>
      <c r="C1023" s="337">
        <v>20.7</v>
      </c>
      <c r="D1023" s="338">
        <v>0.60899999999999999</v>
      </c>
      <c r="E1023" s="338">
        <v>0.27300000000000002</v>
      </c>
      <c r="F1023" s="175" t="str">
        <f t="shared" si="22"/>
        <v>ВВГЭнг(А)-FRLSLTx-14х6ок(РЕ)</v>
      </c>
      <c r="G1023" s="150"/>
      <c r="H1023" s="150"/>
    </row>
    <row r="1024" spans="1:8" x14ac:dyDescent="0.25">
      <c r="A1024" s="290" t="s">
        <v>461</v>
      </c>
      <c r="B1024" s="339" t="s">
        <v>285</v>
      </c>
      <c r="C1024" s="337">
        <v>22.7</v>
      </c>
      <c r="D1024" s="338">
        <v>0.82499999999999996</v>
      </c>
      <c r="E1024" s="371">
        <v>0.316</v>
      </c>
      <c r="F1024" s="175" t="str">
        <f t="shared" si="22"/>
        <v>ВВГЭнг(А)-FRLSLTx-14х10ок(N)</v>
      </c>
      <c r="G1024" s="150"/>
      <c r="H1024" s="150"/>
    </row>
    <row r="1025" spans="1:8" x14ac:dyDescent="0.25">
      <c r="A1025" s="290" t="s">
        <v>461</v>
      </c>
      <c r="B1025" s="339" t="s">
        <v>286</v>
      </c>
      <c r="C1025" s="337">
        <v>22.7</v>
      </c>
      <c r="D1025" s="338">
        <v>0.82499999999999996</v>
      </c>
      <c r="E1025" s="338">
        <v>0.316</v>
      </c>
      <c r="F1025" s="175" t="str">
        <f t="shared" si="22"/>
        <v>ВВГЭнг(А)-FRLSLTx-14х10ок(РЕ)</v>
      </c>
      <c r="G1025" s="150"/>
      <c r="H1025" s="150"/>
    </row>
    <row r="1026" spans="1:8" x14ac:dyDescent="0.25">
      <c r="A1026" s="290" t="s">
        <v>461</v>
      </c>
      <c r="B1026" s="339" t="s">
        <v>289</v>
      </c>
      <c r="C1026" s="337">
        <v>26.9</v>
      </c>
      <c r="D1026" s="338">
        <v>1.2450000000000001</v>
      </c>
      <c r="E1026" s="371">
        <v>0.376</v>
      </c>
      <c r="F1026" s="175" t="str">
        <f t="shared" ref="F1026:F1089" si="23">A1026&amp;B1026</f>
        <v>ВВГЭнг(А)-FRLSLTx-14х16мк(N)</v>
      </c>
      <c r="G1026" s="150"/>
      <c r="H1026" s="150"/>
    </row>
    <row r="1027" spans="1:8" x14ac:dyDescent="0.25">
      <c r="A1027" s="290" t="s">
        <v>461</v>
      </c>
      <c r="B1027" s="339" t="s">
        <v>290</v>
      </c>
      <c r="C1027" s="337">
        <v>26.9</v>
      </c>
      <c r="D1027" s="338">
        <v>1.2450000000000001</v>
      </c>
      <c r="E1027" s="338">
        <v>0.376</v>
      </c>
      <c r="F1027" s="175" t="str">
        <f t="shared" si="23"/>
        <v>ВВГЭнг(А)-FRLSLTx-14х16мк(РЕ)</v>
      </c>
      <c r="G1027" s="150"/>
      <c r="H1027" s="150"/>
    </row>
    <row r="1028" spans="1:8" x14ac:dyDescent="0.25">
      <c r="A1028" s="290" t="s">
        <v>461</v>
      </c>
      <c r="B1028" s="339" t="s">
        <v>293</v>
      </c>
      <c r="C1028" s="337">
        <v>29.6</v>
      </c>
      <c r="D1028" s="338">
        <v>1.7170000000000001</v>
      </c>
      <c r="E1028" s="371">
        <v>0.53200000000000003</v>
      </c>
      <c r="F1028" s="175" t="str">
        <f t="shared" si="23"/>
        <v>ВВГЭнг(А)-FRLSLTx-14х25мк(N)</v>
      </c>
      <c r="G1028" s="150"/>
      <c r="H1028" s="150"/>
    </row>
    <row r="1029" spans="1:8" x14ac:dyDescent="0.25">
      <c r="A1029" s="290" t="s">
        <v>461</v>
      </c>
      <c r="B1029" s="339" t="s">
        <v>294</v>
      </c>
      <c r="C1029" s="337">
        <v>29.6</v>
      </c>
      <c r="D1029" s="338">
        <v>1.7170000000000001</v>
      </c>
      <c r="E1029" s="338">
        <v>0.53200000000000003</v>
      </c>
      <c r="F1029" s="175" t="str">
        <f t="shared" si="23"/>
        <v>ВВГЭнг(А)-FRLSLTx-14х25мк(РЕ)</v>
      </c>
      <c r="G1029" s="150"/>
      <c r="H1029" s="150"/>
    </row>
    <row r="1030" spans="1:8" x14ac:dyDescent="0.25">
      <c r="A1030" s="290" t="s">
        <v>461</v>
      </c>
      <c r="B1030" s="339" t="s">
        <v>298</v>
      </c>
      <c r="C1030" s="337">
        <v>32.4</v>
      </c>
      <c r="D1030" s="338">
        <v>2.21</v>
      </c>
      <c r="E1030" s="371">
        <v>0.63100000000000001</v>
      </c>
      <c r="F1030" s="175" t="str">
        <f t="shared" si="23"/>
        <v>ВВГЭнг(А)-FRLSLTx-14х35мк(N)</v>
      </c>
      <c r="G1030" s="150"/>
      <c r="H1030" s="150"/>
    </row>
    <row r="1031" spans="1:8" x14ac:dyDescent="0.25">
      <c r="A1031" s="290" t="s">
        <v>461</v>
      </c>
      <c r="B1031" s="339" t="s">
        <v>299</v>
      </c>
      <c r="C1031" s="337">
        <v>32.4</v>
      </c>
      <c r="D1031" s="338">
        <v>2.21</v>
      </c>
      <c r="E1031" s="338">
        <v>0.63100000000000001</v>
      </c>
      <c r="F1031" s="175" t="str">
        <f t="shared" si="23"/>
        <v>ВВГЭнг(А)-FRLSLTx-14х35мк(РЕ)</v>
      </c>
      <c r="G1031" s="150"/>
      <c r="H1031" s="150"/>
    </row>
    <row r="1032" spans="1:8" x14ac:dyDescent="0.25">
      <c r="A1032" s="290" t="s">
        <v>461</v>
      </c>
      <c r="B1032" s="339" t="s">
        <v>305</v>
      </c>
      <c r="C1032" s="337">
        <v>34.6</v>
      </c>
      <c r="D1032" s="338">
        <v>2.6930000000000001</v>
      </c>
      <c r="E1032" s="371">
        <v>0.51</v>
      </c>
      <c r="F1032" s="175" t="str">
        <f t="shared" si="23"/>
        <v>ВВГЭнг(А)-FRLSLTx-14х50мс(N)</v>
      </c>
      <c r="G1032" s="150"/>
      <c r="H1032" s="150"/>
    </row>
    <row r="1033" spans="1:8" x14ac:dyDescent="0.25">
      <c r="A1033" s="290" t="s">
        <v>461</v>
      </c>
      <c r="B1033" s="339" t="s">
        <v>306</v>
      </c>
      <c r="C1033" s="337">
        <v>34.6</v>
      </c>
      <c r="D1033" s="338">
        <v>2.6930000000000001</v>
      </c>
      <c r="E1033" s="338">
        <v>0.51</v>
      </c>
      <c r="F1033" s="175" t="str">
        <f t="shared" si="23"/>
        <v>ВВГЭнг(А)-FRLSLTx-14х50мс(РЕ)</v>
      </c>
      <c r="G1033" s="150"/>
      <c r="H1033" s="150"/>
    </row>
    <row r="1034" spans="1:8" x14ac:dyDescent="0.25">
      <c r="A1034" s="290" t="s">
        <v>461</v>
      </c>
      <c r="B1034" s="339" t="s">
        <v>302</v>
      </c>
      <c r="C1034" s="337">
        <v>36.5</v>
      </c>
      <c r="D1034" s="338">
        <v>2.8769999999999998</v>
      </c>
      <c r="E1034" s="371">
        <v>0.51</v>
      </c>
      <c r="F1034" s="175" t="str">
        <f t="shared" si="23"/>
        <v>ВВГЭнг(А)-FRLSLTx-14х50мк(N)</v>
      </c>
      <c r="G1034" s="150"/>
      <c r="H1034" s="150"/>
    </row>
    <row r="1035" spans="1:8" x14ac:dyDescent="0.25">
      <c r="A1035" s="290" t="s">
        <v>461</v>
      </c>
      <c r="B1035" s="339" t="s">
        <v>303</v>
      </c>
      <c r="C1035" s="337">
        <v>36.5</v>
      </c>
      <c r="D1035" s="338">
        <v>2.8769999999999998</v>
      </c>
      <c r="E1035" s="338">
        <v>0.51</v>
      </c>
      <c r="F1035" s="175" t="str">
        <f t="shared" si="23"/>
        <v>ВВГЭнг(А)-FRLSLTx-14х50мк(РЕ)</v>
      </c>
      <c r="G1035" s="150"/>
      <c r="H1035" s="150"/>
    </row>
    <row r="1036" spans="1:8" x14ac:dyDescent="0.25">
      <c r="A1036" s="290" t="s">
        <v>461</v>
      </c>
      <c r="B1036" s="339" t="s">
        <v>316</v>
      </c>
      <c r="C1036" s="337">
        <v>37.799999999999997</v>
      </c>
      <c r="D1036" s="338">
        <v>3.5529999999999999</v>
      </c>
      <c r="E1036" s="371">
        <v>0.59799999999999998</v>
      </c>
      <c r="F1036" s="175" t="str">
        <f t="shared" si="23"/>
        <v>ВВГЭнг(А)-FRLSLTx-14х70мс(N)</v>
      </c>
      <c r="G1036" s="150"/>
      <c r="H1036" s="150"/>
    </row>
    <row r="1037" spans="1:8" x14ac:dyDescent="0.25">
      <c r="A1037" s="290" t="s">
        <v>461</v>
      </c>
      <c r="B1037" s="339" t="s">
        <v>317</v>
      </c>
      <c r="C1037" s="337">
        <v>37.799999999999997</v>
      </c>
      <c r="D1037" s="338">
        <v>3.5529999999999999</v>
      </c>
      <c r="E1037" s="338">
        <v>0.59799999999999998</v>
      </c>
      <c r="F1037" s="175" t="str">
        <f t="shared" si="23"/>
        <v>ВВГЭнг(А)-FRLSLTx-14х70мс(РЕ)</v>
      </c>
      <c r="G1037" s="150"/>
      <c r="H1037" s="150"/>
    </row>
    <row r="1038" spans="1:8" x14ac:dyDescent="0.25">
      <c r="A1038" s="290" t="s">
        <v>461</v>
      </c>
      <c r="B1038" s="339" t="s">
        <v>321</v>
      </c>
      <c r="C1038" s="337">
        <v>41.8</v>
      </c>
      <c r="D1038" s="338">
        <v>4.7119999999999997</v>
      </c>
      <c r="E1038" s="371">
        <v>0.72699999999999998</v>
      </c>
      <c r="F1038" s="175" t="str">
        <f t="shared" si="23"/>
        <v>ВВГЭнг(А)-FRLSLTx-14х95мс(N)</v>
      </c>
      <c r="G1038" s="150"/>
      <c r="H1038" s="150"/>
    </row>
    <row r="1039" spans="1:8" x14ac:dyDescent="0.25">
      <c r="A1039" s="290" t="s">
        <v>461</v>
      </c>
      <c r="B1039" s="339" t="s">
        <v>322</v>
      </c>
      <c r="C1039" s="337">
        <v>41.8</v>
      </c>
      <c r="D1039" s="338">
        <v>4.7119999999999997</v>
      </c>
      <c r="E1039" s="338">
        <v>0.72699999999999998</v>
      </c>
      <c r="F1039" s="175" t="str">
        <f t="shared" si="23"/>
        <v>ВВГЭнг(А)-FRLSLTx-14х95мс(РЕ)</v>
      </c>
      <c r="G1039" s="150"/>
      <c r="H1039" s="150"/>
    </row>
    <row r="1040" spans="1:8" x14ac:dyDescent="0.25">
      <c r="A1040" s="290" t="s">
        <v>461</v>
      </c>
      <c r="B1040" s="339" t="s">
        <v>326</v>
      </c>
      <c r="C1040" s="337">
        <v>45.6</v>
      </c>
      <c r="D1040" s="338">
        <v>5.8150000000000004</v>
      </c>
      <c r="E1040" s="371">
        <v>0.82199999999999995</v>
      </c>
      <c r="F1040" s="175" t="str">
        <f t="shared" si="23"/>
        <v>ВВГЭнг(А)-FRLSLTx-14х120мс(N)</v>
      </c>
      <c r="G1040" s="150"/>
      <c r="H1040" s="150"/>
    </row>
    <row r="1041" spans="1:8" x14ac:dyDescent="0.25">
      <c r="A1041" s="290" t="s">
        <v>461</v>
      </c>
      <c r="B1041" s="339" t="s">
        <v>327</v>
      </c>
      <c r="C1041" s="337">
        <v>45.6</v>
      </c>
      <c r="D1041" s="338">
        <v>5.8150000000000004</v>
      </c>
      <c r="E1041" s="338">
        <v>0.82199999999999995</v>
      </c>
      <c r="F1041" s="175" t="str">
        <f t="shared" si="23"/>
        <v>ВВГЭнг(А)-FRLSLTx-14х120мс(РЕ)</v>
      </c>
      <c r="G1041" s="150"/>
      <c r="H1041" s="150"/>
    </row>
    <row r="1042" spans="1:8" x14ac:dyDescent="0.25">
      <c r="A1042" s="290" t="s">
        <v>461</v>
      </c>
      <c r="B1042" s="339" t="s">
        <v>331</v>
      </c>
      <c r="C1042" s="337">
        <v>49.1</v>
      </c>
      <c r="D1042" s="338">
        <v>7.0780000000000003</v>
      </c>
      <c r="E1042" s="338">
        <v>0.99399999999999999</v>
      </c>
      <c r="F1042" s="175" t="str">
        <f t="shared" si="23"/>
        <v>ВВГЭнг(А)-FRLSLTx-14х150мс(N)</v>
      </c>
      <c r="G1042" s="150"/>
      <c r="H1042" s="150"/>
    </row>
    <row r="1043" spans="1:8" x14ac:dyDescent="0.25">
      <c r="A1043" s="290" t="s">
        <v>461</v>
      </c>
      <c r="B1043" s="339" t="s">
        <v>332</v>
      </c>
      <c r="C1043" s="337">
        <v>49.1</v>
      </c>
      <c r="D1043" s="338">
        <v>7.0780000000000003</v>
      </c>
      <c r="E1043" s="338">
        <v>0.99399999999999999</v>
      </c>
      <c r="F1043" s="175" t="str">
        <f t="shared" si="23"/>
        <v>ВВГЭнг(А)-FRLSLTx-14х150мс(РЕ)</v>
      </c>
      <c r="G1043" s="150"/>
      <c r="H1043" s="150"/>
    </row>
    <row r="1044" spans="1:8" x14ac:dyDescent="0.25">
      <c r="A1044" s="290" t="s">
        <v>461</v>
      </c>
      <c r="B1044" s="356" t="s">
        <v>337</v>
      </c>
      <c r="C1044" s="357">
        <v>53.5</v>
      </c>
      <c r="D1044" s="358">
        <v>8.7289999999999992</v>
      </c>
      <c r="E1044" s="372">
        <v>1.1539999999999999</v>
      </c>
      <c r="F1044" s="175" t="str">
        <f t="shared" si="23"/>
        <v>ВВГЭнг(А)-FRLSLTx-14х185мс(N)</v>
      </c>
      <c r="G1044" s="150"/>
      <c r="H1044" s="150"/>
    </row>
    <row r="1045" spans="1:8" x14ac:dyDescent="0.25">
      <c r="A1045" s="290" t="s">
        <v>461</v>
      </c>
      <c r="B1045" s="339" t="s">
        <v>338</v>
      </c>
      <c r="C1045" s="337">
        <v>53.5</v>
      </c>
      <c r="D1045" s="338">
        <v>8.7289999999999992</v>
      </c>
      <c r="E1045" s="365">
        <v>1.1539999999999999</v>
      </c>
      <c r="F1045" s="175" t="str">
        <f t="shared" si="23"/>
        <v>ВВГЭнг(А)-FRLSLTx-14х185мс(РЕ)</v>
      </c>
      <c r="G1045" s="150"/>
      <c r="H1045" s="150"/>
    </row>
    <row r="1046" spans="1:8" x14ac:dyDescent="0.25">
      <c r="A1046" s="290" t="s">
        <v>461</v>
      </c>
      <c r="B1046" s="339" t="s">
        <v>342</v>
      </c>
      <c r="C1046" s="337">
        <v>59.5</v>
      </c>
      <c r="D1046" s="338">
        <v>11.166</v>
      </c>
      <c r="E1046" s="365">
        <v>1.4390000000000001</v>
      </c>
      <c r="F1046" s="175" t="str">
        <f t="shared" si="23"/>
        <v>ВВГЭнг(А)-FRLSLTx-14х240мс(N)</v>
      </c>
      <c r="G1046" s="150"/>
      <c r="H1046" s="150"/>
    </row>
    <row r="1047" spans="1:8" x14ac:dyDescent="0.25">
      <c r="A1047" s="290" t="s">
        <v>461</v>
      </c>
      <c r="B1047" s="339" t="s">
        <v>343</v>
      </c>
      <c r="C1047" s="337">
        <v>59.5</v>
      </c>
      <c r="D1047" s="338">
        <v>11.166</v>
      </c>
      <c r="E1047" s="365">
        <v>1.4390000000000001</v>
      </c>
      <c r="F1047" s="175" t="str">
        <f t="shared" si="23"/>
        <v>ВВГЭнг(А)-FRLSLTx-14х240мс(РЕ)</v>
      </c>
      <c r="G1047" s="150"/>
      <c r="H1047" s="150"/>
    </row>
    <row r="1048" spans="1:8" x14ac:dyDescent="0.25">
      <c r="A1048" s="290" t="s">
        <v>461</v>
      </c>
      <c r="B1048" s="339" t="s">
        <v>359</v>
      </c>
      <c r="C1048" s="337">
        <v>17.8</v>
      </c>
      <c r="D1048" s="338">
        <v>0.35299999999999998</v>
      </c>
      <c r="E1048" s="365">
        <v>0.192</v>
      </c>
      <c r="F1048" s="175" t="str">
        <f t="shared" si="23"/>
        <v>ВВГЭнг(А)-FRLSLTx-15х1,5ок(N,РЕ)</v>
      </c>
      <c r="G1048" s="150"/>
      <c r="H1048" s="150"/>
    </row>
    <row r="1049" spans="1:8" x14ac:dyDescent="0.25">
      <c r="A1049" s="290" t="s">
        <v>461</v>
      </c>
      <c r="B1049" s="339" t="s">
        <v>361</v>
      </c>
      <c r="C1049" s="337">
        <v>18.8</v>
      </c>
      <c r="D1049" s="338">
        <v>0.42899999999999999</v>
      </c>
      <c r="E1049" s="365">
        <v>0.21</v>
      </c>
      <c r="F1049" s="175" t="str">
        <f t="shared" si="23"/>
        <v>ВВГЭнг(А)-FRLSLTx-15х2,5ок(N,РЕ)</v>
      </c>
      <c r="G1049" s="150"/>
      <c r="H1049" s="150"/>
    </row>
    <row r="1050" spans="1:8" x14ac:dyDescent="0.25">
      <c r="A1050" s="290" t="s">
        <v>461</v>
      </c>
      <c r="B1050" s="339" t="s">
        <v>363</v>
      </c>
      <c r="C1050" s="337">
        <v>21.2</v>
      </c>
      <c r="D1050" s="338">
        <v>0.59099999999999997</v>
      </c>
      <c r="E1050" s="365">
        <v>0.26500000000000001</v>
      </c>
      <c r="F1050" s="175" t="str">
        <f t="shared" si="23"/>
        <v>ВВГЭнг(А)-FRLSLTx-15х4ок(N,РЕ)</v>
      </c>
      <c r="G1050" s="150"/>
      <c r="H1050" s="150"/>
    </row>
    <row r="1051" spans="1:8" x14ac:dyDescent="0.25">
      <c r="A1051" s="290" t="s">
        <v>461</v>
      </c>
      <c r="B1051" s="339" t="s">
        <v>365</v>
      </c>
      <c r="C1051" s="337">
        <v>22.5</v>
      </c>
      <c r="D1051" s="338">
        <v>0.72899999999999998</v>
      </c>
      <c r="E1051" s="365">
        <v>0.29099999999999998</v>
      </c>
      <c r="F1051" s="175" t="str">
        <f t="shared" si="23"/>
        <v>ВВГЭнг(А)-FRLSLTx-15х6ок(N,РЕ)</v>
      </c>
      <c r="G1051" s="150"/>
      <c r="H1051" s="150"/>
    </row>
    <row r="1052" spans="1:8" x14ac:dyDescent="0.25">
      <c r="A1052" s="290" t="s">
        <v>461</v>
      </c>
      <c r="B1052" s="339" t="s">
        <v>367</v>
      </c>
      <c r="C1052" s="337">
        <v>25</v>
      </c>
      <c r="D1052" s="338">
        <v>1.0289999999999999</v>
      </c>
      <c r="E1052" s="365">
        <v>0.34200000000000003</v>
      </c>
      <c r="F1052" s="175" t="str">
        <f t="shared" si="23"/>
        <v>ВВГЭнг(А)-FRLSLTx-15х10ок(N,РЕ)</v>
      </c>
      <c r="G1052" s="150"/>
      <c r="H1052" s="150"/>
    </row>
    <row r="1053" spans="1:8" x14ac:dyDescent="0.25">
      <c r="A1053" s="290" t="s">
        <v>461</v>
      </c>
      <c r="B1053" s="339" t="s">
        <v>369</v>
      </c>
      <c r="C1053" s="337">
        <v>29.4</v>
      </c>
      <c r="D1053" s="338">
        <v>1.5</v>
      </c>
      <c r="E1053" s="365">
        <v>0.39500000000000002</v>
      </c>
      <c r="F1053" s="175" t="str">
        <f t="shared" si="23"/>
        <v>ВВГЭнг(А)-FRLSLTx-15х16мк(N,РЕ)</v>
      </c>
      <c r="G1053" s="150"/>
      <c r="H1053" s="150"/>
    </row>
    <row r="1054" spans="1:8" x14ac:dyDescent="0.25">
      <c r="A1054" s="290" t="s">
        <v>461</v>
      </c>
      <c r="B1054" s="339" t="s">
        <v>371</v>
      </c>
      <c r="C1054" s="337">
        <v>32.9</v>
      </c>
      <c r="D1054" s="338">
        <v>2.1160000000000001</v>
      </c>
      <c r="E1054" s="365">
        <v>0.57499999999999996</v>
      </c>
      <c r="F1054" s="175" t="str">
        <f t="shared" si="23"/>
        <v>ВВГЭнг(А)-FRLSLTx-15х25мк(N,РЕ)</v>
      </c>
      <c r="G1054" s="150"/>
      <c r="H1054" s="150"/>
    </row>
    <row r="1055" spans="1:8" x14ac:dyDescent="0.25">
      <c r="A1055" s="290" t="s">
        <v>461</v>
      </c>
      <c r="B1055" s="339" t="s">
        <v>373</v>
      </c>
      <c r="C1055" s="337">
        <v>36</v>
      </c>
      <c r="D1055" s="338">
        <v>2.6819999999999999</v>
      </c>
      <c r="E1055" s="365">
        <v>0.67500000000000004</v>
      </c>
      <c r="F1055" s="175" t="str">
        <f t="shared" si="23"/>
        <v>ВВГЭнг(А)-FRLSLTx-15х35мк(N,РЕ)</v>
      </c>
      <c r="G1055" s="150"/>
      <c r="H1055" s="150"/>
    </row>
    <row r="1056" spans="1:8" x14ac:dyDescent="0.25">
      <c r="A1056" s="290" t="s">
        <v>461</v>
      </c>
      <c r="B1056" s="339" t="s">
        <v>377</v>
      </c>
      <c r="C1056" s="337">
        <v>37.6</v>
      </c>
      <c r="D1056" s="338">
        <v>3.3239999999999998</v>
      </c>
      <c r="E1056" s="365">
        <v>0.61</v>
      </c>
      <c r="F1056" s="175" t="str">
        <f t="shared" si="23"/>
        <v>ВВГЭнг(А)-FRLSLTx-15х50мс(N,РЕ)</v>
      </c>
      <c r="G1056" s="150"/>
      <c r="H1056" s="150"/>
    </row>
    <row r="1057" spans="1:8" x14ac:dyDescent="0.25">
      <c r="A1057" s="290" t="s">
        <v>461</v>
      </c>
      <c r="B1057" s="339" t="s">
        <v>375</v>
      </c>
      <c r="C1057" s="337">
        <v>40</v>
      </c>
      <c r="D1057" s="338">
        <v>3.4940000000000002</v>
      </c>
      <c r="E1057" s="365">
        <v>0.61</v>
      </c>
      <c r="F1057" s="175" t="str">
        <f t="shared" si="23"/>
        <v>ВВГЭнг(А)-FRLSLTx-15х50мк(N,РЕ)</v>
      </c>
      <c r="G1057" s="150"/>
      <c r="H1057" s="150"/>
    </row>
    <row r="1058" spans="1:8" x14ac:dyDescent="0.25">
      <c r="A1058" s="290" t="s">
        <v>461</v>
      </c>
      <c r="B1058" s="339" t="s">
        <v>379</v>
      </c>
      <c r="C1058" s="337">
        <v>41.2</v>
      </c>
      <c r="D1058" s="338">
        <v>4.41</v>
      </c>
      <c r="E1058" s="365">
        <v>0.69</v>
      </c>
      <c r="F1058" s="175" t="str">
        <f t="shared" si="23"/>
        <v>ВВГЭнг(А)-FRLSLTx-15х70мс(N,РЕ)</v>
      </c>
      <c r="G1058" s="150"/>
      <c r="H1058" s="150"/>
    </row>
    <row r="1059" spans="1:8" x14ac:dyDescent="0.25">
      <c r="A1059" s="290" t="s">
        <v>461</v>
      </c>
      <c r="B1059" s="339" t="s">
        <v>381</v>
      </c>
      <c r="C1059" s="337">
        <v>46.4</v>
      </c>
      <c r="D1059" s="338">
        <v>5.907</v>
      </c>
      <c r="E1059" s="365">
        <v>0.90300000000000002</v>
      </c>
      <c r="F1059" s="175" t="str">
        <f t="shared" si="23"/>
        <v>ВВГЭнг(А)-FRLSLTx-15х95мс(N,РЕ)</v>
      </c>
      <c r="G1059" s="150"/>
      <c r="H1059" s="150"/>
    </row>
    <row r="1060" spans="1:8" x14ac:dyDescent="0.25">
      <c r="A1060" s="290" t="s">
        <v>461</v>
      </c>
      <c r="B1060" s="339" t="s">
        <v>383</v>
      </c>
      <c r="C1060" s="337">
        <v>49.7</v>
      </c>
      <c r="D1060" s="338">
        <v>7.2009999999999996</v>
      </c>
      <c r="E1060" s="365">
        <v>0.98799999999999999</v>
      </c>
      <c r="F1060" s="175" t="str">
        <f t="shared" si="23"/>
        <v>ВВГЭнг(А)-FRLSLTx-15х120мс(N,РЕ)</v>
      </c>
      <c r="G1060" s="150"/>
      <c r="H1060" s="150"/>
    </row>
    <row r="1061" spans="1:8" x14ac:dyDescent="0.25">
      <c r="A1061" s="290" t="s">
        <v>461</v>
      </c>
      <c r="B1061" s="339" t="s">
        <v>385</v>
      </c>
      <c r="C1061" s="337">
        <v>53.9</v>
      </c>
      <c r="D1061" s="338">
        <v>8.9960000000000004</v>
      </c>
      <c r="E1061" s="365">
        <v>1.165</v>
      </c>
      <c r="F1061" s="175" t="str">
        <f t="shared" si="23"/>
        <v>ВВГЭнг(А)-FRLSLTx-15х150мс(N,РЕ)</v>
      </c>
      <c r="G1061" s="150"/>
      <c r="H1061" s="150"/>
    </row>
    <row r="1062" spans="1:8" x14ac:dyDescent="0.25">
      <c r="A1062" s="290" t="s">
        <v>461</v>
      </c>
      <c r="B1062" s="339" t="s">
        <v>387</v>
      </c>
      <c r="C1062" s="337">
        <v>58.9</v>
      </c>
      <c r="D1062" s="338">
        <v>10.893000000000001</v>
      </c>
      <c r="E1062" s="365">
        <v>1.4339999999999999</v>
      </c>
      <c r="F1062" s="175" t="str">
        <f t="shared" si="23"/>
        <v>ВВГЭнг(А)-FRLSLTx-15х185мс(N,РЕ)</v>
      </c>
      <c r="G1062" s="150"/>
      <c r="H1062" s="150"/>
    </row>
    <row r="1063" spans="1:8" ht="15.75" thickBot="1" x14ac:dyDescent="0.3">
      <c r="A1063" s="291" t="s">
        <v>461</v>
      </c>
      <c r="B1063" s="344" t="s">
        <v>389</v>
      </c>
      <c r="C1063" s="345">
        <v>66.099999999999994</v>
      </c>
      <c r="D1063" s="346">
        <v>13.672000000000001</v>
      </c>
      <c r="E1063" s="373">
        <v>1.6970000000000001</v>
      </c>
      <c r="F1063" s="181" t="str">
        <f t="shared" si="23"/>
        <v>ВВГЭнг(А)-FRLSLTx-15х240мс(N,РЕ)</v>
      </c>
      <c r="G1063" s="150"/>
      <c r="H1063" s="150"/>
    </row>
    <row r="1064" spans="1:8" x14ac:dyDescent="0.25">
      <c r="A1064" s="289" t="s">
        <v>456</v>
      </c>
      <c r="B1064" s="348" t="s">
        <v>267</v>
      </c>
      <c r="C1064" s="349">
        <v>11.1</v>
      </c>
      <c r="D1064" s="350">
        <v>0.218</v>
      </c>
      <c r="E1064" s="374">
        <v>9.5000000000000001E-2</v>
      </c>
      <c r="F1064" s="170" t="str">
        <f t="shared" si="23"/>
        <v>ВВГЭнг(А)-LSLTx-0,662х1,5ок(N)</v>
      </c>
      <c r="G1064" s="150"/>
      <c r="H1064" s="150"/>
    </row>
    <row r="1065" spans="1:8" x14ac:dyDescent="0.25">
      <c r="A1065" s="290" t="s">
        <v>456</v>
      </c>
      <c r="B1065" s="339" t="s">
        <v>271</v>
      </c>
      <c r="C1065" s="337">
        <v>11.9</v>
      </c>
      <c r="D1065" s="338">
        <v>0.26</v>
      </c>
      <c r="E1065" s="365">
        <v>0.108</v>
      </c>
      <c r="F1065" s="175" t="str">
        <f t="shared" si="23"/>
        <v>ВВГЭнг(А)-LSLTx-0,662х2,5ок(N)</v>
      </c>
      <c r="G1065" s="150"/>
      <c r="H1065" s="150"/>
    </row>
    <row r="1066" spans="1:8" x14ac:dyDescent="0.25">
      <c r="A1066" s="290" t="s">
        <v>456</v>
      </c>
      <c r="B1066" s="339" t="s">
        <v>275</v>
      </c>
      <c r="C1066" s="337">
        <v>13.3</v>
      </c>
      <c r="D1066" s="338">
        <v>0.33400000000000002</v>
      </c>
      <c r="E1066" s="365">
        <v>0.13200000000000001</v>
      </c>
      <c r="F1066" s="175" t="str">
        <f t="shared" si="23"/>
        <v>ВВГЭнг(А)-LSLTx-0,662х4ок(N)</v>
      </c>
      <c r="G1066" s="150"/>
      <c r="H1066" s="150"/>
    </row>
    <row r="1067" spans="1:8" x14ac:dyDescent="0.25">
      <c r="A1067" s="290" t="s">
        <v>456</v>
      </c>
      <c r="B1067" s="339" t="s">
        <v>279</v>
      </c>
      <c r="C1067" s="337">
        <v>14.2</v>
      </c>
      <c r="D1067" s="338">
        <v>0.40400000000000003</v>
      </c>
      <c r="E1067" s="365">
        <v>0.15</v>
      </c>
      <c r="F1067" s="175" t="str">
        <f t="shared" si="23"/>
        <v>ВВГЭнг(А)-LSLTx-0,662х6ок(N)</v>
      </c>
      <c r="G1067" s="150"/>
      <c r="H1067" s="150"/>
    </row>
    <row r="1068" spans="1:8" x14ac:dyDescent="0.25">
      <c r="A1068" s="290" t="s">
        <v>456</v>
      </c>
      <c r="B1068" s="339" t="s">
        <v>283</v>
      </c>
      <c r="C1068" s="337">
        <v>16.7</v>
      </c>
      <c r="D1068" s="338">
        <v>0.57899999999999996</v>
      </c>
      <c r="E1068" s="365">
        <v>0.20300000000000001</v>
      </c>
      <c r="F1068" s="175" t="str">
        <f t="shared" si="23"/>
        <v>ВВГЭнг(А)-LSLTx-0,662х10ок(N)</v>
      </c>
      <c r="G1068" s="150"/>
      <c r="H1068" s="150"/>
    </row>
    <row r="1069" spans="1:8" x14ac:dyDescent="0.25">
      <c r="A1069" s="290" t="s">
        <v>456</v>
      </c>
      <c r="B1069" s="339" t="s">
        <v>287</v>
      </c>
      <c r="C1069" s="337">
        <v>19.899999999999999</v>
      </c>
      <c r="D1069" s="338">
        <v>0.84299999999999997</v>
      </c>
      <c r="E1069" s="365">
        <v>0.24399999999999999</v>
      </c>
      <c r="F1069" s="175" t="str">
        <f t="shared" si="23"/>
        <v>ВВГЭнг(А)-LSLTx-0,662х16мк(N)</v>
      </c>
      <c r="G1069" s="150"/>
      <c r="H1069" s="150"/>
    </row>
    <row r="1070" spans="1:8" x14ac:dyDescent="0.25">
      <c r="A1070" s="290" t="s">
        <v>456</v>
      </c>
      <c r="B1070" s="339" t="s">
        <v>291</v>
      </c>
      <c r="C1070" s="337">
        <v>22.2</v>
      </c>
      <c r="D1070" s="338">
        <v>1.1299999999999999</v>
      </c>
      <c r="E1070" s="365">
        <v>0.36699999999999999</v>
      </c>
      <c r="F1070" s="175" t="str">
        <f t="shared" si="23"/>
        <v>ВВГЭнг(А)-LSLTx-0,662х25мк(N)</v>
      </c>
      <c r="G1070" s="150"/>
      <c r="H1070" s="150"/>
    </row>
    <row r="1071" spans="1:8" x14ac:dyDescent="0.25">
      <c r="A1071" s="290" t="s">
        <v>456</v>
      </c>
      <c r="B1071" s="339" t="s">
        <v>295</v>
      </c>
      <c r="C1071" s="337">
        <v>24.5</v>
      </c>
      <c r="D1071" s="338">
        <v>1.4570000000000001</v>
      </c>
      <c r="E1071" s="365">
        <v>0.44</v>
      </c>
      <c r="F1071" s="175" t="str">
        <f t="shared" si="23"/>
        <v>ВВГЭнг(А)-LSLTx-0,662х35мк(N)</v>
      </c>
      <c r="G1071" s="150"/>
      <c r="H1071" s="150"/>
    </row>
    <row r="1072" spans="1:8" x14ac:dyDescent="0.25">
      <c r="A1072" s="290" t="s">
        <v>456</v>
      </c>
      <c r="B1072" s="339" t="s">
        <v>300</v>
      </c>
      <c r="C1072" s="337">
        <v>27.5</v>
      </c>
      <c r="D1072" s="338">
        <v>1.873</v>
      </c>
      <c r="E1072" s="365">
        <v>0.27400000000000002</v>
      </c>
      <c r="F1072" s="175" t="str">
        <f t="shared" si="23"/>
        <v>ВВГЭнг(А)-LSLTx-0,662х50мк(N)</v>
      </c>
      <c r="G1072" s="150"/>
      <c r="H1072" s="150"/>
    </row>
    <row r="1073" spans="1:8" x14ac:dyDescent="0.25">
      <c r="A1073" s="290" t="s">
        <v>456</v>
      </c>
      <c r="B1073" s="339" t="s">
        <v>268</v>
      </c>
      <c r="C1073" s="337">
        <v>11.5</v>
      </c>
      <c r="D1073" s="338">
        <v>0.24099999999999999</v>
      </c>
      <c r="E1073" s="365">
        <v>0.1</v>
      </c>
      <c r="F1073" s="175" t="str">
        <f t="shared" si="23"/>
        <v>ВВГЭнг(А)-LSLTx-0,663х1,5ок</v>
      </c>
      <c r="G1073" s="150"/>
      <c r="H1073" s="150"/>
    </row>
    <row r="1074" spans="1:8" x14ac:dyDescent="0.25">
      <c r="A1074" s="290" t="s">
        <v>456</v>
      </c>
      <c r="B1074" s="339" t="s">
        <v>358</v>
      </c>
      <c r="C1074" s="337">
        <v>11.5</v>
      </c>
      <c r="D1074" s="338">
        <v>0.24099999999999999</v>
      </c>
      <c r="E1074" s="365">
        <v>0.1</v>
      </c>
      <c r="F1074" s="175" t="str">
        <f t="shared" si="23"/>
        <v>ВВГЭнг(А)-LSLTx-0,663х1,5ок(N,РЕ)</v>
      </c>
      <c r="G1074" s="150"/>
      <c r="H1074" s="150"/>
    </row>
    <row r="1075" spans="1:8" x14ac:dyDescent="0.25">
      <c r="A1075" s="290" t="s">
        <v>456</v>
      </c>
      <c r="B1075" s="339" t="s">
        <v>272</v>
      </c>
      <c r="C1075" s="337">
        <v>12.4</v>
      </c>
      <c r="D1075" s="338">
        <v>0.29299999999999998</v>
      </c>
      <c r="E1075" s="365">
        <v>0.114</v>
      </c>
      <c r="F1075" s="175" t="str">
        <f t="shared" si="23"/>
        <v>ВВГЭнг(А)-LSLTx-0,663х2,5ок</v>
      </c>
      <c r="G1075" s="150"/>
      <c r="H1075" s="150"/>
    </row>
    <row r="1076" spans="1:8" x14ac:dyDescent="0.25">
      <c r="A1076" s="290" t="s">
        <v>456</v>
      </c>
      <c r="B1076" s="339" t="s">
        <v>360</v>
      </c>
      <c r="C1076" s="337">
        <v>12.4</v>
      </c>
      <c r="D1076" s="338">
        <v>0.29299999999999998</v>
      </c>
      <c r="E1076" s="365">
        <v>0.114</v>
      </c>
      <c r="F1076" s="175" t="str">
        <f t="shared" si="23"/>
        <v>ВВГЭнг(А)-LSLTx-0,663х2,5ок(N,РЕ)</v>
      </c>
      <c r="G1076" s="150"/>
      <c r="H1076" s="150"/>
    </row>
    <row r="1077" spans="1:8" x14ac:dyDescent="0.25">
      <c r="A1077" s="290" t="s">
        <v>456</v>
      </c>
      <c r="B1077" s="339" t="s">
        <v>276</v>
      </c>
      <c r="C1077" s="337">
        <v>13.8</v>
      </c>
      <c r="D1077" s="338">
        <v>0.38300000000000001</v>
      </c>
      <c r="E1077" s="365">
        <v>0.13900000000000001</v>
      </c>
      <c r="F1077" s="175" t="str">
        <f t="shared" si="23"/>
        <v>ВВГЭнг(А)-LSLTx-0,663х4ок</v>
      </c>
      <c r="G1077" s="150"/>
      <c r="H1077" s="150"/>
    </row>
    <row r="1078" spans="1:8" x14ac:dyDescent="0.25">
      <c r="A1078" s="290" t="s">
        <v>456</v>
      </c>
      <c r="B1078" s="339" t="s">
        <v>362</v>
      </c>
      <c r="C1078" s="337">
        <v>13.8</v>
      </c>
      <c r="D1078" s="338">
        <v>0.38300000000000001</v>
      </c>
      <c r="E1078" s="365">
        <v>0.13900000000000001</v>
      </c>
      <c r="F1078" s="175" t="str">
        <f t="shared" si="23"/>
        <v>ВВГЭнг(А)-LSLTx-0,663х4ок(N,РЕ)</v>
      </c>
      <c r="G1078" s="150"/>
      <c r="H1078" s="150"/>
    </row>
    <row r="1079" spans="1:8" x14ac:dyDescent="0.25">
      <c r="A1079" s="290" t="s">
        <v>456</v>
      </c>
      <c r="B1079" s="339" t="s">
        <v>280</v>
      </c>
      <c r="C1079" s="337">
        <v>14.9</v>
      </c>
      <c r="D1079" s="338">
        <v>0.47</v>
      </c>
      <c r="E1079" s="365">
        <v>0.158</v>
      </c>
      <c r="F1079" s="175" t="str">
        <f t="shared" si="23"/>
        <v>ВВГЭнг(А)-LSLTx-0,663х6ок</v>
      </c>
      <c r="G1079" s="150"/>
      <c r="H1079" s="150"/>
    </row>
    <row r="1080" spans="1:8" x14ac:dyDescent="0.25">
      <c r="A1080" s="290" t="s">
        <v>456</v>
      </c>
      <c r="B1080" s="339" t="s">
        <v>364</v>
      </c>
      <c r="C1080" s="337">
        <v>14.9</v>
      </c>
      <c r="D1080" s="338">
        <v>0.47</v>
      </c>
      <c r="E1080" s="365">
        <v>0.158</v>
      </c>
      <c r="F1080" s="175" t="str">
        <f t="shared" si="23"/>
        <v>ВВГЭнг(А)-LSLTx-0,663х6ок(N,РЕ)</v>
      </c>
      <c r="G1080" s="150"/>
      <c r="H1080" s="150"/>
    </row>
    <row r="1081" spans="1:8" x14ac:dyDescent="0.25">
      <c r="A1081" s="290" t="s">
        <v>456</v>
      </c>
      <c r="B1081" s="339" t="s">
        <v>284</v>
      </c>
      <c r="C1081" s="337">
        <v>17.5</v>
      </c>
      <c r="D1081" s="338">
        <v>0.68500000000000005</v>
      </c>
      <c r="E1081" s="365">
        <v>0.214</v>
      </c>
      <c r="F1081" s="175" t="str">
        <f t="shared" si="23"/>
        <v>ВВГЭнг(А)-LSLTx-0,663х10ок</v>
      </c>
      <c r="G1081" s="150"/>
      <c r="H1081" s="150"/>
    </row>
    <row r="1082" spans="1:8" x14ac:dyDescent="0.25">
      <c r="A1082" s="290" t="s">
        <v>456</v>
      </c>
      <c r="B1082" s="339" t="s">
        <v>366</v>
      </c>
      <c r="C1082" s="337">
        <v>17.5</v>
      </c>
      <c r="D1082" s="338">
        <v>0.68500000000000005</v>
      </c>
      <c r="E1082" s="365">
        <v>0.214</v>
      </c>
      <c r="F1082" s="175" t="str">
        <f t="shared" si="23"/>
        <v>ВВГЭнг(А)-LSLTx-0,663х10ок(N,РЕ)</v>
      </c>
      <c r="G1082" s="150"/>
      <c r="H1082" s="150"/>
    </row>
    <row r="1083" spans="1:8" x14ac:dyDescent="0.25">
      <c r="A1083" s="290" t="s">
        <v>456</v>
      </c>
      <c r="B1083" s="339" t="s">
        <v>288</v>
      </c>
      <c r="C1083" s="337">
        <v>21</v>
      </c>
      <c r="D1083" s="338">
        <v>1.008</v>
      </c>
      <c r="E1083" s="365">
        <v>0.25600000000000001</v>
      </c>
      <c r="F1083" s="175" t="str">
        <f t="shared" si="23"/>
        <v>ВВГЭнг(А)-LSLTx-0,663х16мк</v>
      </c>
      <c r="G1083" s="150"/>
      <c r="H1083" s="150"/>
    </row>
    <row r="1084" spans="1:8" x14ac:dyDescent="0.25">
      <c r="A1084" s="290" t="s">
        <v>456</v>
      </c>
      <c r="B1084" s="339" t="s">
        <v>368</v>
      </c>
      <c r="C1084" s="337">
        <v>21</v>
      </c>
      <c r="D1084" s="338">
        <v>1.008</v>
      </c>
      <c r="E1084" s="365">
        <v>0.25600000000000001</v>
      </c>
      <c r="F1084" s="175" t="str">
        <f t="shared" si="23"/>
        <v>ВВГЭнг(А)-LSLTx-0,663х16мк(N,РЕ)</v>
      </c>
      <c r="G1084" s="150"/>
      <c r="H1084" s="150"/>
    </row>
    <row r="1085" spans="1:8" x14ac:dyDescent="0.25">
      <c r="A1085" s="290" t="s">
        <v>456</v>
      </c>
      <c r="B1085" s="339" t="s">
        <v>292</v>
      </c>
      <c r="C1085" s="337">
        <v>23.4</v>
      </c>
      <c r="D1085" s="338">
        <v>1.3819999999999999</v>
      </c>
      <c r="E1085" s="365">
        <v>0.39100000000000001</v>
      </c>
      <c r="F1085" s="175" t="str">
        <f t="shared" si="23"/>
        <v>ВВГЭнг(А)-LSLTx-0,663х25мк</v>
      </c>
      <c r="G1085" s="150"/>
      <c r="H1085" s="150"/>
    </row>
    <row r="1086" spans="1:8" x14ac:dyDescent="0.25">
      <c r="A1086" s="290" t="s">
        <v>456</v>
      </c>
      <c r="B1086" s="339" t="s">
        <v>370</v>
      </c>
      <c r="C1086" s="337">
        <v>23.4</v>
      </c>
      <c r="D1086" s="338">
        <v>1.3819999999999999</v>
      </c>
      <c r="E1086" s="365">
        <v>0.39100000000000001</v>
      </c>
      <c r="F1086" s="175" t="str">
        <f t="shared" si="23"/>
        <v>ВВГЭнг(А)-LSLTx-0,663х25мк(N,РЕ)</v>
      </c>
      <c r="G1086" s="150"/>
      <c r="H1086" s="150"/>
    </row>
    <row r="1087" spans="1:8" x14ac:dyDescent="0.25">
      <c r="A1087" s="290" t="s">
        <v>456</v>
      </c>
      <c r="B1087" s="339" t="s">
        <v>296</v>
      </c>
      <c r="C1087" s="337">
        <v>25.9</v>
      </c>
      <c r="D1087" s="338">
        <v>1.7949999999999999</v>
      </c>
      <c r="E1087" s="365">
        <v>0.45500000000000002</v>
      </c>
      <c r="F1087" s="175" t="str">
        <f t="shared" si="23"/>
        <v>ВВГЭнг(А)-LSLTx-0,663х35мк</v>
      </c>
      <c r="G1087" s="150"/>
      <c r="H1087" s="150"/>
    </row>
    <row r="1088" spans="1:8" x14ac:dyDescent="0.25">
      <c r="A1088" s="290" t="s">
        <v>456</v>
      </c>
      <c r="B1088" s="339" t="s">
        <v>372</v>
      </c>
      <c r="C1088" s="337">
        <v>25.9</v>
      </c>
      <c r="D1088" s="338">
        <v>1.7949999999999999</v>
      </c>
      <c r="E1088" s="365">
        <v>0.45500000000000002</v>
      </c>
      <c r="F1088" s="175" t="str">
        <f t="shared" si="23"/>
        <v>ВВГЭнг(А)-LSLTx-0,663х35мк(N,РЕ)</v>
      </c>
      <c r="G1088" s="150"/>
      <c r="H1088" s="150"/>
    </row>
    <row r="1089" spans="1:8" x14ac:dyDescent="0.25">
      <c r="A1089" s="290" t="s">
        <v>456</v>
      </c>
      <c r="B1089" s="339" t="s">
        <v>301</v>
      </c>
      <c r="C1089" s="337">
        <v>29.1</v>
      </c>
      <c r="D1089" s="338">
        <v>2.3250000000000002</v>
      </c>
      <c r="E1089" s="365">
        <v>0.376</v>
      </c>
      <c r="F1089" s="175" t="str">
        <f t="shared" si="23"/>
        <v>ВВГЭнг(А)-LSLTx-0,663х50мк</v>
      </c>
      <c r="G1089" s="150"/>
      <c r="H1089" s="150"/>
    </row>
    <row r="1090" spans="1:8" x14ac:dyDescent="0.25">
      <c r="A1090" s="290" t="s">
        <v>456</v>
      </c>
      <c r="B1090" s="339" t="s">
        <v>374</v>
      </c>
      <c r="C1090" s="337">
        <v>29.1</v>
      </c>
      <c r="D1090" s="338">
        <v>2.3250000000000002</v>
      </c>
      <c r="E1090" s="365">
        <v>0.376</v>
      </c>
      <c r="F1090" s="175" t="str">
        <f t="shared" ref="F1090:F1153" si="24">A1090&amp;B1090</f>
        <v>ВВГЭнг(А)-LSLTx-0,663х50мк(N,РЕ)</v>
      </c>
      <c r="G1090" s="150"/>
      <c r="H1090" s="150"/>
    </row>
    <row r="1091" spans="1:8" x14ac:dyDescent="0.25">
      <c r="A1091" s="290" t="s">
        <v>456</v>
      </c>
      <c r="B1091" s="339" t="s">
        <v>269</v>
      </c>
      <c r="C1091" s="337">
        <v>12.2</v>
      </c>
      <c r="D1091" s="338">
        <v>0.27600000000000002</v>
      </c>
      <c r="E1091" s="365">
        <v>0.11</v>
      </c>
      <c r="F1091" s="175" t="str">
        <f t="shared" si="24"/>
        <v>ВВГЭнг(А)-LSLTx-0,664х1,5ок(N)</v>
      </c>
      <c r="G1091" s="150"/>
      <c r="H1091" s="150"/>
    </row>
    <row r="1092" spans="1:8" x14ac:dyDescent="0.25">
      <c r="A1092" s="290" t="s">
        <v>456</v>
      </c>
      <c r="B1092" s="339" t="s">
        <v>270</v>
      </c>
      <c r="C1092" s="337">
        <v>12.2</v>
      </c>
      <c r="D1092" s="338">
        <v>0.27600000000000002</v>
      </c>
      <c r="E1092" s="365">
        <v>0.11</v>
      </c>
      <c r="F1092" s="175" t="str">
        <f t="shared" si="24"/>
        <v>ВВГЭнг(А)-LSLTx-0,664х1,5ок(РЕ)</v>
      </c>
      <c r="G1092" s="150"/>
      <c r="H1092" s="150"/>
    </row>
    <row r="1093" spans="1:8" x14ac:dyDescent="0.25">
      <c r="A1093" s="290" t="s">
        <v>456</v>
      </c>
      <c r="B1093" s="339" t="s">
        <v>273</v>
      </c>
      <c r="C1093" s="337">
        <v>13.2</v>
      </c>
      <c r="D1093" s="338">
        <v>0.34</v>
      </c>
      <c r="E1093" s="365">
        <v>0.125</v>
      </c>
      <c r="F1093" s="175" t="str">
        <f t="shared" si="24"/>
        <v>ВВГЭнг(А)-LSLTx-0,664х2,5ок(N)</v>
      </c>
      <c r="G1093" s="150"/>
      <c r="H1093" s="150"/>
    </row>
    <row r="1094" spans="1:8" x14ac:dyDescent="0.25">
      <c r="A1094" s="290" t="s">
        <v>456</v>
      </c>
      <c r="B1094" s="339" t="s">
        <v>274</v>
      </c>
      <c r="C1094" s="337">
        <v>13.2</v>
      </c>
      <c r="D1094" s="338">
        <v>0.34</v>
      </c>
      <c r="E1094" s="365">
        <v>0.125</v>
      </c>
      <c r="F1094" s="175" t="str">
        <f t="shared" si="24"/>
        <v>ВВГЭнг(А)-LSLTx-0,664х2,5ок(РЕ)</v>
      </c>
      <c r="G1094" s="150"/>
      <c r="H1094" s="150"/>
    </row>
    <row r="1095" spans="1:8" x14ac:dyDescent="0.25">
      <c r="A1095" s="290" t="s">
        <v>456</v>
      </c>
      <c r="B1095" s="339" t="s">
        <v>277</v>
      </c>
      <c r="C1095" s="337">
        <v>14.8</v>
      </c>
      <c r="D1095" s="338">
        <v>0.45</v>
      </c>
      <c r="E1095" s="365">
        <v>0.155</v>
      </c>
      <c r="F1095" s="175" t="str">
        <f t="shared" si="24"/>
        <v>ВВГЭнг(А)-LSLTx-0,664х4ок(N)</v>
      </c>
      <c r="G1095" s="150"/>
      <c r="H1095" s="150"/>
    </row>
    <row r="1096" spans="1:8" x14ac:dyDescent="0.25">
      <c r="A1096" s="290" t="s">
        <v>456</v>
      </c>
      <c r="B1096" s="339" t="s">
        <v>278</v>
      </c>
      <c r="C1096" s="337">
        <v>14.8</v>
      </c>
      <c r="D1096" s="338">
        <v>0.45</v>
      </c>
      <c r="E1096" s="365">
        <v>0.155</v>
      </c>
      <c r="F1096" s="175" t="str">
        <f t="shared" si="24"/>
        <v>ВВГЭнг(А)-LSLTx-0,664х4ок(РЕ)</v>
      </c>
      <c r="G1096" s="150"/>
      <c r="H1096" s="150"/>
    </row>
    <row r="1097" spans="1:8" x14ac:dyDescent="0.25">
      <c r="A1097" s="290" t="s">
        <v>456</v>
      </c>
      <c r="B1097" s="339" t="s">
        <v>281</v>
      </c>
      <c r="C1097" s="337">
        <v>16</v>
      </c>
      <c r="D1097" s="338">
        <v>0.55800000000000005</v>
      </c>
      <c r="E1097" s="365">
        <v>0.17599999999999999</v>
      </c>
      <c r="F1097" s="175" t="str">
        <f t="shared" si="24"/>
        <v>ВВГЭнг(А)-LSLTx-0,664х6ок(N)</v>
      </c>
      <c r="G1097" s="150"/>
      <c r="H1097" s="150"/>
    </row>
    <row r="1098" spans="1:8" x14ac:dyDescent="0.25">
      <c r="A1098" s="290" t="s">
        <v>456</v>
      </c>
      <c r="B1098" s="339" t="s">
        <v>282</v>
      </c>
      <c r="C1098" s="337">
        <v>16</v>
      </c>
      <c r="D1098" s="338">
        <v>0.55800000000000005</v>
      </c>
      <c r="E1098" s="365">
        <v>0.17599999999999999</v>
      </c>
      <c r="F1098" s="175" t="str">
        <f t="shared" si="24"/>
        <v>ВВГЭнг(А)-LSLTx-0,664х6ок(РЕ)</v>
      </c>
      <c r="G1098" s="150"/>
      <c r="H1098" s="150"/>
    </row>
    <row r="1099" spans="1:8" x14ac:dyDescent="0.25">
      <c r="A1099" s="290" t="s">
        <v>456</v>
      </c>
      <c r="B1099" s="339" t="s">
        <v>285</v>
      </c>
      <c r="C1099" s="337">
        <v>18.899999999999999</v>
      </c>
      <c r="D1099" s="338">
        <v>0.82599999999999996</v>
      </c>
      <c r="E1099" s="365">
        <v>0.23899999999999999</v>
      </c>
      <c r="F1099" s="175" t="str">
        <f t="shared" si="24"/>
        <v>ВВГЭнг(А)-LSLTx-0,664х10ок(N)</v>
      </c>
      <c r="G1099" s="150"/>
      <c r="H1099" s="150"/>
    </row>
    <row r="1100" spans="1:8" x14ac:dyDescent="0.25">
      <c r="A1100" s="290" t="s">
        <v>456</v>
      </c>
      <c r="B1100" s="339" t="s">
        <v>286</v>
      </c>
      <c r="C1100" s="337">
        <v>18.899999999999999</v>
      </c>
      <c r="D1100" s="338">
        <v>0.82599999999999996</v>
      </c>
      <c r="E1100" s="365">
        <v>0.23899999999999999</v>
      </c>
      <c r="F1100" s="175" t="str">
        <f t="shared" si="24"/>
        <v>ВВГЭнг(А)-LSLTx-0,664х10ок(РЕ)</v>
      </c>
      <c r="G1100" s="150"/>
      <c r="H1100" s="150"/>
    </row>
    <row r="1101" spans="1:8" x14ac:dyDescent="0.25">
      <c r="A1101" s="290" t="s">
        <v>456</v>
      </c>
      <c r="B1101" s="339" t="s">
        <v>289</v>
      </c>
      <c r="C1101" s="337">
        <v>22.8</v>
      </c>
      <c r="D1101" s="338">
        <v>1.228</v>
      </c>
      <c r="E1101" s="365">
        <v>0.28599999999999998</v>
      </c>
      <c r="F1101" s="175" t="str">
        <f t="shared" si="24"/>
        <v>ВВГЭнг(А)-LSLTx-0,664х16мк(N)</v>
      </c>
      <c r="G1101" s="150"/>
      <c r="H1101" s="150"/>
    </row>
    <row r="1102" spans="1:8" x14ac:dyDescent="0.25">
      <c r="A1102" s="290" t="s">
        <v>456</v>
      </c>
      <c r="B1102" s="339" t="s">
        <v>290</v>
      </c>
      <c r="C1102" s="337">
        <v>22.8</v>
      </c>
      <c r="D1102" s="338">
        <v>1.228</v>
      </c>
      <c r="E1102" s="365">
        <v>0.28599999999999998</v>
      </c>
      <c r="F1102" s="175" t="str">
        <f t="shared" si="24"/>
        <v>ВВГЭнг(А)-LSLTx-0,664х16мк(РЕ)</v>
      </c>
      <c r="G1102" s="150"/>
      <c r="H1102" s="150"/>
    </row>
    <row r="1103" spans="1:8" x14ac:dyDescent="0.25">
      <c r="A1103" s="290" t="s">
        <v>456</v>
      </c>
      <c r="B1103" s="339" t="s">
        <v>293</v>
      </c>
      <c r="C1103" s="337">
        <v>25.9</v>
      </c>
      <c r="D1103" s="338">
        <v>1.7529999999999999</v>
      </c>
      <c r="E1103" s="365">
        <v>0.439</v>
      </c>
      <c r="F1103" s="175" t="str">
        <f t="shared" si="24"/>
        <v>ВВГЭнг(А)-LSLTx-0,664х25мк(N)</v>
      </c>
      <c r="G1103" s="150"/>
      <c r="H1103" s="150"/>
    </row>
    <row r="1104" spans="1:8" x14ac:dyDescent="0.25">
      <c r="A1104" s="290" t="s">
        <v>456</v>
      </c>
      <c r="B1104" s="339" t="s">
        <v>294</v>
      </c>
      <c r="C1104" s="337">
        <v>25.9</v>
      </c>
      <c r="D1104" s="338">
        <v>1.7529999999999999</v>
      </c>
      <c r="E1104" s="365">
        <v>0.439</v>
      </c>
      <c r="F1104" s="175" t="str">
        <f t="shared" si="24"/>
        <v>ВВГЭнг(А)-LSLTx-0,664х25мк(РЕ)</v>
      </c>
      <c r="G1104" s="150"/>
      <c r="H1104" s="150"/>
    </row>
    <row r="1105" spans="1:8" x14ac:dyDescent="0.25">
      <c r="A1105" s="290" t="s">
        <v>456</v>
      </c>
      <c r="B1105" s="339" t="s">
        <v>298</v>
      </c>
      <c r="C1105" s="337">
        <v>28.3</v>
      </c>
      <c r="D1105" s="338">
        <v>2.2200000000000002</v>
      </c>
      <c r="E1105" s="365">
        <v>0.51</v>
      </c>
      <c r="F1105" s="175" t="str">
        <f t="shared" si="24"/>
        <v>ВВГЭнг(А)-LSLTx-0,664х35мк(N)</v>
      </c>
      <c r="G1105" s="150"/>
      <c r="H1105" s="150"/>
    </row>
    <row r="1106" spans="1:8" x14ac:dyDescent="0.25">
      <c r="A1106" s="290" t="s">
        <v>456</v>
      </c>
      <c r="B1106" s="176" t="s">
        <v>299</v>
      </c>
      <c r="C1106" s="370">
        <v>28.3</v>
      </c>
      <c r="D1106" s="361">
        <v>2.2200000000000002</v>
      </c>
      <c r="E1106" s="361">
        <v>0.51</v>
      </c>
      <c r="F1106" s="175" t="str">
        <f t="shared" si="24"/>
        <v>ВВГЭнг(А)-LSLTx-0,664х35мк(РЕ)</v>
      </c>
      <c r="G1106" s="150"/>
      <c r="H1106" s="150"/>
    </row>
    <row r="1107" spans="1:8" x14ac:dyDescent="0.25">
      <c r="A1107" s="290" t="s">
        <v>456</v>
      </c>
      <c r="B1107" s="339" t="s">
        <v>302</v>
      </c>
      <c r="C1107" s="337">
        <v>32.299999999999997</v>
      </c>
      <c r="D1107" s="338">
        <v>2.93</v>
      </c>
      <c r="E1107" s="365">
        <v>0.44600000000000001</v>
      </c>
      <c r="F1107" s="175" t="str">
        <f t="shared" si="24"/>
        <v>ВВГЭнг(А)-LSLTx-0,664х50мк(N)</v>
      </c>
      <c r="G1107" s="150"/>
      <c r="H1107" s="150"/>
    </row>
    <row r="1108" spans="1:8" x14ac:dyDescent="0.25">
      <c r="A1108" s="290" t="s">
        <v>456</v>
      </c>
      <c r="B1108" s="339" t="s">
        <v>303</v>
      </c>
      <c r="C1108" s="337">
        <v>32.299999999999997</v>
      </c>
      <c r="D1108" s="338">
        <v>2.93</v>
      </c>
      <c r="E1108" s="365">
        <v>0.44600000000000001</v>
      </c>
      <c r="F1108" s="175" t="str">
        <f t="shared" si="24"/>
        <v>ВВГЭнг(А)-LSLTx-0,664х50мк(РЕ)</v>
      </c>
      <c r="G1108" s="150"/>
      <c r="H1108" s="150"/>
    </row>
    <row r="1109" spans="1:8" x14ac:dyDescent="0.25">
      <c r="A1109" s="290" t="s">
        <v>456</v>
      </c>
      <c r="B1109" s="339" t="s">
        <v>359</v>
      </c>
      <c r="C1109" s="337">
        <v>13</v>
      </c>
      <c r="D1109" s="338">
        <v>0.314</v>
      </c>
      <c r="E1109" s="365">
        <v>0.11799999999999999</v>
      </c>
      <c r="F1109" s="175" t="str">
        <f t="shared" si="24"/>
        <v>ВВГЭнг(А)-LSLTx-0,665х1,5ок(N,РЕ)</v>
      </c>
      <c r="G1109" s="150"/>
      <c r="H1109" s="150"/>
    </row>
    <row r="1110" spans="1:8" x14ac:dyDescent="0.25">
      <c r="A1110" s="290" t="s">
        <v>456</v>
      </c>
      <c r="B1110" s="339" t="s">
        <v>361</v>
      </c>
      <c r="C1110" s="337">
        <v>14.1</v>
      </c>
      <c r="D1110" s="338">
        <v>0.39</v>
      </c>
      <c r="E1110" s="365">
        <v>0.13400000000000001</v>
      </c>
      <c r="F1110" s="175" t="str">
        <f t="shared" si="24"/>
        <v>ВВГЭнг(А)-LSLTx-0,665х2,5ок(N,РЕ)</v>
      </c>
      <c r="G1110" s="150"/>
      <c r="H1110" s="150"/>
    </row>
    <row r="1111" spans="1:8" x14ac:dyDescent="0.25">
      <c r="A1111" s="290" t="s">
        <v>456</v>
      </c>
      <c r="B1111" s="341" t="s">
        <v>363</v>
      </c>
      <c r="C1111" s="363">
        <v>15.9</v>
      </c>
      <c r="D1111" s="343">
        <v>0.52300000000000002</v>
      </c>
      <c r="E1111" s="364">
        <v>0.16600000000000001</v>
      </c>
      <c r="F1111" s="175" t="str">
        <f t="shared" si="24"/>
        <v>ВВГЭнг(А)-LSLTx-0,665х4ок(N,РЕ)</v>
      </c>
      <c r="G1111" s="150"/>
      <c r="H1111" s="150"/>
    </row>
    <row r="1112" spans="1:8" x14ac:dyDescent="0.25">
      <c r="A1112" s="290" t="s">
        <v>456</v>
      </c>
      <c r="B1112" s="339" t="s">
        <v>365</v>
      </c>
      <c r="C1112" s="337">
        <v>17.2</v>
      </c>
      <c r="D1112" s="338">
        <v>0.65600000000000003</v>
      </c>
      <c r="E1112" s="365">
        <v>0.188</v>
      </c>
      <c r="F1112" s="175" t="str">
        <f t="shared" si="24"/>
        <v>ВВГЭнг(А)-LSLTx-0,665х6ок(N,РЕ)</v>
      </c>
      <c r="G1112" s="150"/>
      <c r="H1112" s="150"/>
    </row>
    <row r="1113" spans="1:8" x14ac:dyDescent="0.25">
      <c r="A1113" s="290" t="s">
        <v>456</v>
      </c>
      <c r="B1113" s="339" t="s">
        <v>367</v>
      </c>
      <c r="C1113" s="337">
        <v>20.5</v>
      </c>
      <c r="D1113" s="338">
        <v>0.97899999999999998</v>
      </c>
      <c r="E1113" s="365">
        <v>0.254</v>
      </c>
      <c r="F1113" s="175" t="str">
        <f t="shared" si="24"/>
        <v>ВВГЭнг(А)-LSLTx-0,665х10ок(N,РЕ)</v>
      </c>
      <c r="G1113" s="150"/>
      <c r="H1113" s="150"/>
    </row>
    <row r="1114" spans="1:8" x14ac:dyDescent="0.25">
      <c r="A1114" s="290" t="s">
        <v>456</v>
      </c>
      <c r="B1114" s="339" t="s">
        <v>369</v>
      </c>
      <c r="C1114" s="337">
        <v>25.2</v>
      </c>
      <c r="D1114" s="338">
        <v>1.5149999999999999</v>
      </c>
      <c r="E1114" s="365">
        <v>0.30199999999999999</v>
      </c>
      <c r="F1114" s="175" t="str">
        <f t="shared" si="24"/>
        <v>ВВГЭнг(А)-LSLTx-0,665х16мк(N,РЕ)</v>
      </c>
      <c r="G1114" s="150"/>
      <c r="H1114" s="150"/>
    </row>
    <row r="1115" spans="1:8" x14ac:dyDescent="0.25">
      <c r="A1115" s="290" t="s">
        <v>456</v>
      </c>
      <c r="B1115" s="339" t="s">
        <v>371</v>
      </c>
      <c r="C1115" s="337">
        <v>28.2</v>
      </c>
      <c r="D1115" s="338">
        <v>2.1</v>
      </c>
      <c r="E1115" s="365">
        <v>0.45900000000000002</v>
      </c>
      <c r="F1115" s="175" t="str">
        <f t="shared" si="24"/>
        <v>ВВГЭнг(А)-LSLTx-0,665х25мк(N,РЕ)</v>
      </c>
      <c r="G1115" s="150"/>
      <c r="H1115" s="150"/>
    </row>
    <row r="1116" spans="1:8" x14ac:dyDescent="0.25">
      <c r="A1116" s="290" t="s">
        <v>456</v>
      </c>
      <c r="B1116" s="339" t="s">
        <v>373</v>
      </c>
      <c r="C1116" s="337">
        <v>30.9</v>
      </c>
      <c r="D1116" s="338">
        <v>2.67</v>
      </c>
      <c r="E1116" s="365">
        <v>0.55000000000000004</v>
      </c>
      <c r="F1116" s="175" t="str">
        <f t="shared" si="24"/>
        <v>ВВГЭнг(А)-LSLTx-0,665х35мк(N,РЕ)</v>
      </c>
      <c r="G1116" s="150"/>
      <c r="H1116" s="150"/>
    </row>
    <row r="1117" spans="1:8" ht="15.75" thickBot="1" x14ac:dyDescent="0.3">
      <c r="A1117" s="291" t="s">
        <v>456</v>
      </c>
      <c r="B1117" s="344" t="s">
        <v>375</v>
      </c>
      <c r="C1117" s="345">
        <v>35.799999999999997</v>
      </c>
      <c r="D1117" s="346">
        <v>3.5750000000000002</v>
      </c>
      <c r="E1117" s="373">
        <v>0.53900000000000003</v>
      </c>
      <c r="F1117" s="181" t="str">
        <f t="shared" si="24"/>
        <v>ВВГЭнг(А)-LSLTx-0,665х50мк(N,РЕ)</v>
      </c>
      <c r="G1117" s="150"/>
      <c r="H1117" s="150"/>
    </row>
    <row r="1118" spans="1:8" x14ac:dyDescent="0.25">
      <c r="A1118" s="289" t="s">
        <v>457</v>
      </c>
      <c r="B1118" s="348" t="s">
        <v>267</v>
      </c>
      <c r="C1118" s="349">
        <v>11.9</v>
      </c>
      <c r="D1118" s="350">
        <v>0.247</v>
      </c>
      <c r="E1118" s="374">
        <v>0.11</v>
      </c>
      <c r="F1118" s="170" t="str">
        <f t="shared" si="24"/>
        <v>ВВГЭнг(А)-LSLTx-12х1,5ок(N)</v>
      </c>
      <c r="G1118" s="150"/>
      <c r="H1118" s="150"/>
    </row>
    <row r="1119" spans="1:8" x14ac:dyDescent="0.25">
      <c r="A1119" s="290" t="s">
        <v>457</v>
      </c>
      <c r="B1119" s="339" t="s">
        <v>271</v>
      </c>
      <c r="C1119" s="337">
        <v>12.7</v>
      </c>
      <c r="D1119" s="338">
        <v>0.29099999999999998</v>
      </c>
      <c r="E1119" s="365">
        <v>0.124</v>
      </c>
      <c r="F1119" s="175" t="str">
        <f t="shared" si="24"/>
        <v>ВВГЭнг(А)-LSLTx-12х2,5ок(N)</v>
      </c>
      <c r="G1119" s="150"/>
      <c r="H1119" s="150"/>
    </row>
    <row r="1120" spans="1:8" x14ac:dyDescent="0.25">
      <c r="A1120" s="290" t="s">
        <v>457</v>
      </c>
      <c r="B1120" s="339" t="s">
        <v>275</v>
      </c>
      <c r="C1120" s="337">
        <v>14.5</v>
      </c>
      <c r="D1120" s="338">
        <v>0.38600000000000001</v>
      </c>
      <c r="E1120" s="365">
        <v>0.159</v>
      </c>
      <c r="F1120" s="175" t="str">
        <f t="shared" si="24"/>
        <v>ВВГЭнг(А)-LSLTx-12х4ок(N)</v>
      </c>
      <c r="G1120" s="150"/>
      <c r="H1120" s="150"/>
    </row>
    <row r="1121" spans="1:8" x14ac:dyDescent="0.25">
      <c r="A1121" s="290" t="s">
        <v>457</v>
      </c>
      <c r="B1121" s="339" t="s">
        <v>279</v>
      </c>
      <c r="C1121" s="337">
        <v>15.4</v>
      </c>
      <c r="D1121" s="338">
        <v>0.45900000000000002</v>
      </c>
      <c r="E1121" s="365">
        <v>0.17899999999999999</v>
      </c>
      <c r="F1121" s="175" t="str">
        <f t="shared" si="24"/>
        <v>ВВГЭнг(А)-LSLTx-12х6ок(N)</v>
      </c>
      <c r="G1121" s="150"/>
      <c r="H1121" s="150"/>
    </row>
    <row r="1122" spans="1:8" x14ac:dyDescent="0.25">
      <c r="A1122" s="290" t="s">
        <v>457</v>
      </c>
      <c r="B1122" s="339" t="s">
        <v>283</v>
      </c>
      <c r="C1122" s="337">
        <v>17.100000000000001</v>
      </c>
      <c r="D1122" s="338">
        <v>0.6</v>
      </c>
      <c r="E1122" s="365">
        <v>0.17899999999999999</v>
      </c>
      <c r="F1122" s="175" t="str">
        <f t="shared" si="24"/>
        <v>ВВГЭнг(А)-LSLTx-12х10ок(N)</v>
      </c>
      <c r="G1122" s="150"/>
      <c r="H1122" s="150"/>
    </row>
    <row r="1123" spans="1:8" x14ac:dyDescent="0.25">
      <c r="A1123" s="290" t="s">
        <v>457</v>
      </c>
      <c r="B1123" s="339" t="s">
        <v>287</v>
      </c>
      <c r="C1123" s="337">
        <v>20.3</v>
      </c>
      <c r="D1123" s="338">
        <v>0.86899999999999999</v>
      </c>
      <c r="E1123" s="365">
        <v>0.25700000000000001</v>
      </c>
      <c r="F1123" s="175" t="str">
        <f t="shared" si="24"/>
        <v>ВВГЭнг(А)-LSLTx-12х16мк(N)</v>
      </c>
      <c r="G1123" s="150"/>
      <c r="H1123" s="150"/>
    </row>
    <row r="1124" spans="1:8" x14ac:dyDescent="0.25">
      <c r="A1124" s="290" t="s">
        <v>457</v>
      </c>
      <c r="B1124" s="339" t="s">
        <v>291</v>
      </c>
      <c r="C1124" s="337">
        <v>22.6</v>
      </c>
      <c r="D1124" s="338">
        <v>1.159</v>
      </c>
      <c r="E1124" s="365">
        <v>0.38300000000000001</v>
      </c>
      <c r="F1124" s="175" t="str">
        <f t="shared" si="24"/>
        <v>ВВГЭнг(А)-LSLTx-12х25мк(N)</v>
      </c>
      <c r="G1124" s="150"/>
      <c r="H1124" s="150"/>
    </row>
    <row r="1125" spans="1:8" x14ac:dyDescent="0.25">
      <c r="A1125" s="290" t="s">
        <v>457</v>
      </c>
      <c r="B1125" s="339" t="s">
        <v>295</v>
      </c>
      <c r="C1125" s="337">
        <v>24.9</v>
      </c>
      <c r="D1125" s="338">
        <v>1.4890000000000001</v>
      </c>
      <c r="E1125" s="365">
        <v>0.45800000000000002</v>
      </c>
      <c r="F1125" s="175" t="str">
        <f t="shared" si="24"/>
        <v>ВВГЭнг(А)-LSLTx-12х35мк(N)</v>
      </c>
      <c r="G1125" s="150"/>
      <c r="H1125" s="150"/>
    </row>
    <row r="1126" spans="1:8" x14ac:dyDescent="0.25">
      <c r="A1126" s="290" t="s">
        <v>457</v>
      </c>
      <c r="B1126" s="339" t="s">
        <v>300</v>
      </c>
      <c r="C1126" s="337">
        <v>27.9</v>
      </c>
      <c r="D1126" s="338">
        <v>1.909</v>
      </c>
      <c r="E1126" s="365">
        <v>0.28399999999999997</v>
      </c>
      <c r="F1126" s="175" t="str">
        <f t="shared" si="24"/>
        <v>ВВГЭнг(А)-LSLTx-12х50мк(N)</v>
      </c>
      <c r="G1126" s="150"/>
      <c r="H1126" s="150"/>
    </row>
    <row r="1127" spans="1:8" x14ac:dyDescent="0.25">
      <c r="A1127" s="290" t="s">
        <v>457</v>
      </c>
      <c r="B1127" s="339" t="s">
        <v>313</v>
      </c>
      <c r="C1127" s="337">
        <v>30.9</v>
      </c>
      <c r="D1127" s="338">
        <v>2.492</v>
      </c>
      <c r="E1127" s="365">
        <v>0.32</v>
      </c>
      <c r="F1127" s="175" t="str">
        <f t="shared" si="24"/>
        <v>ВВГЭнг(А)-LSLTx-12х70мк(N)</v>
      </c>
      <c r="G1127" s="150"/>
      <c r="H1127" s="150"/>
    </row>
    <row r="1128" spans="1:8" x14ac:dyDescent="0.25">
      <c r="A1128" s="290" t="s">
        <v>457</v>
      </c>
      <c r="B1128" s="339" t="s">
        <v>319</v>
      </c>
      <c r="C1128" s="337">
        <v>36.299999999999997</v>
      </c>
      <c r="D1128" s="338">
        <v>3.411</v>
      </c>
      <c r="E1128" s="365">
        <v>0.38300000000000001</v>
      </c>
      <c r="F1128" s="175" t="str">
        <f t="shared" si="24"/>
        <v>ВВГЭнг(А)-LSLTx-12х95мк(N)</v>
      </c>
      <c r="G1128" s="150"/>
      <c r="H1128" s="150"/>
    </row>
    <row r="1129" spans="1:8" x14ac:dyDescent="0.25">
      <c r="A1129" s="290" t="s">
        <v>457</v>
      </c>
      <c r="B1129" s="339" t="s">
        <v>324</v>
      </c>
      <c r="C1129" s="337">
        <v>39.299999999999997</v>
      </c>
      <c r="D1129" s="338">
        <v>4.0910000000000002</v>
      </c>
      <c r="E1129" s="365">
        <v>0.42</v>
      </c>
      <c r="F1129" s="175" t="str">
        <f t="shared" si="24"/>
        <v>ВВГЭнг(А)-LSLTx-12х120мк(N)</v>
      </c>
      <c r="G1129" s="150"/>
      <c r="H1129" s="150"/>
    </row>
    <row r="1130" spans="1:8" x14ac:dyDescent="0.25">
      <c r="A1130" s="290" t="s">
        <v>457</v>
      </c>
      <c r="B1130" s="339" t="s">
        <v>329</v>
      </c>
      <c r="C1130" s="337">
        <v>44.1</v>
      </c>
      <c r="D1130" s="338">
        <v>5.1120000000000001</v>
      </c>
      <c r="E1130" s="365">
        <v>0.51300000000000001</v>
      </c>
      <c r="F1130" s="175" t="str">
        <f t="shared" si="24"/>
        <v>ВВГЭнг(А)-LSLTx-12х150мк(N)</v>
      </c>
      <c r="G1130" s="150"/>
      <c r="H1130" s="150"/>
    </row>
    <row r="1131" spans="1:8" x14ac:dyDescent="0.25">
      <c r="A1131" s="290" t="s">
        <v>457</v>
      </c>
      <c r="B1131" s="339" t="s">
        <v>334</v>
      </c>
      <c r="C1131" s="337">
        <v>48.5</v>
      </c>
      <c r="D1131" s="338">
        <v>6.2789999999999999</v>
      </c>
      <c r="E1131" s="365">
        <v>0.61399999999999999</v>
      </c>
      <c r="F1131" s="175" t="str">
        <f t="shared" si="24"/>
        <v>ВВГЭнг(А)-LSLTx-12х185мк(N)</v>
      </c>
      <c r="G1131" s="150"/>
      <c r="H1131" s="150"/>
    </row>
    <row r="1132" spans="1:8" x14ac:dyDescent="0.25">
      <c r="A1132" s="290" t="s">
        <v>457</v>
      </c>
      <c r="B1132" s="339" t="s">
        <v>340</v>
      </c>
      <c r="C1132" s="337">
        <v>55.1</v>
      </c>
      <c r="D1132" s="338">
        <v>8.0960000000000001</v>
      </c>
      <c r="E1132" s="365">
        <v>0.71599999999999997</v>
      </c>
      <c r="F1132" s="175" t="str">
        <f t="shared" si="24"/>
        <v>ВВГЭнг(А)-LSLTx-12х240мк(N)</v>
      </c>
      <c r="G1132" s="150"/>
      <c r="H1132" s="150"/>
    </row>
    <row r="1133" spans="1:8" x14ac:dyDescent="0.25">
      <c r="A1133" s="290" t="s">
        <v>457</v>
      </c>
      <c r="B1133" s="339" t="s">
        <v>268</v>
      </c>
      <c r="C1133" s="337">
        <v>12.4</v>
      </c>
      <c r="D1133" s="338">
        <v>0.27300000000000002</v>
      </c>
      <c r="E1133" s="365">
        <v>0.11700000000000001</v>
      </c>
      <c r="F1133" s="175" t="str">
        <f t="shared" si="24"/>
        <v>ВВГЭнг(А)-LSLTx-13х1,5ок</v>
      </c>
      <c r="G1133" s="150"/>
      <c r="H1133" s="150"/>
    </row>
    <row r="1134" spans="1:8" x14ac:dyDescent="0.25">
      <c r="A1134" s="290" t="s">
        <v>457</v>
      </c>
      <c r="B1134" s="339" t="s">
        <v>358</v>
      </c>
      <c r="C1134" s="337">
        <v>12.4</v>
      </c>
      <c r="D1134" s="338">
        <v>0.27300000000000002</v>
      </c>
      <c r="E1134" s="365">
        <v>0.11700000000000001</v>
      </c>
      <c r="F1134" s="175" t="str">
        <f t="shared" si="24"/>
        <v>ВВГЭнг(А)-LSLTx-13х1,5ок(N,РЕ)</v>
      </c>
      <c r="G1134" s="150"/>
      <c r="H1134" s="150"/>
    </row>
    <row r="1135" spans="1:8" x14ac:dyDescent="0.25">
      <c r="A1135" s="290" t="s">
        <v>457</v>
      </c>
      <c r="B1135" s="339" t="s">
        <v>272</v>
      </c>
      <c r="C1135" s="337">
        <v>13.2</v>
      </c>
      <c r="D1135" s="338">
        <v>0.32700000000000001</v>
      </c>
      <c r="E1135" s="365">
        <v>0.13100000000000001</v>
      </c>
      <c r="F1135" s="175" t="str">
        <f t="shared" si="24"/>
        <v>ВВГЭнг(А)-LSLTx-13х2,5ок</v>
      </c>
      <c r="G1135" s="150"/>
      <c r="H1135" s="150"/>
    </row>
    <row r="1136" spans="1:8" x14ac:dyDescent="0.25">
      <c r="A1136" s="290" t="s">
        <v>457</v>
      </c>
      <c r="B1136" s="339" t="s">
        <v>360</v>
      </c>
      <c r="C1136" s="337">
        <v>13.2</v>
      </c>
      <c r="D1136" s="338">
        <v>0.32700000000000001</v>
      </c>
      <c r="E1136" s="365">
        <v>0.13100000000000001</v>
      </c>
      <c r="F1136" s="175" t="str">
        <f t="shared" si="24"/>
        <v>ВВГЭнг(А)-LSLTx-13х2,5ок(N,РЕ)</v>
      </c>
      <c r="G1136" s="150"/>
      <c r="H1136" s="150"/>
    </row>
    <row r="1137" spans="1:8" x14ac:dyDescent="0.25">
      <c r="A1137" s="290" t="s">
        <v>457</v>
      </c>
      <c r="B1137" s="339" t="s">
        <v>276</v>
      </c>
      <c r="C1137" s="337">
        <v>15.1</v>
      </c>
      <c r="D1137" s="338">
        <v>0.439</v>
      </c>
      <c r="E1137" s="365">
        <v>0.17</v>
      </c>
      <c r="F1137" s="175" t="str">
        <f t="shared" si="24"/>
        <v>ВВГЭнг(А)-LSLTx-13х4ок</v>
      </c>
      <c r="G1137" s="150"/>
      <c r="H1137" s="150"/>
    </row>
    <row r="1138" spans="1:8" x14ac:dyDescent="0.25">
      <c r="A1138" s="290" t="s">
        <v>457</v>
      </c>
      <c r="B1138" s="339" t="s">
        <v>362</v>
      </c>
      <c r="C1138" s="337">
        <v>15.1</v>
      </c>
      <c r="D1138" s="338">
        <v>0.439</v>
      </c>
      <c r="E1138" s="365">
        <v>0.17</v>
      </c>
      <c r="F1138" s="175" t="str">
        <f t="shared" si="24"/>
        <v>ВВГЭнг(А)-LSLTx-13х4ок(N,РЕ)</v>
      </c>
      <c r="G1138" s="150"/>
      <c r="H1138" s="150"/>
    </row>
    <row r="1139" spans="1:8" x14ac:dyDescent="0.25">
      <c r="A1139" s="290" t="s">
        <v>457</v>
      </c>
      <c r="B1139" s="339" t="s">
        <v>280</v>
      </c>
      <c r="C1139" s="337">
        <v>16.2</v>
      </c>
      <c r="D1139" s="338">
        <v>0.53</v>
      </c>
      <c r="E1139" s="365">
        <v>0.191</v>
      </c>
      <c r="F1139" s="175" t="str">
        <f t="shared" si="24"/>
        <v>ВВГЭнг(А)-LSLTx-13х6ок</v>
      </c>
      <c r="G1139" s="150"/>
      <c r="H1139" s="150"/>
    </row>
    <row r="1140" spans="1:8" x14ac:dyDescent="0.25">
      <c r="A1140" s="290" t="s">
        <v>457</v>
      </c>
      <c r="B1140" s="339" t="s">
        <v>364</v>
      </c>
      <c r="C1140" s="337">
        <v>16.2</v>
      </c>
      <c r="D1140" s="338">
        <v>0.53</v>
      </c>
      <c r="E1140" s="365">
        <v>0.191</v>
      </c>
      <c r="F1140" s="175" t="str">
        <f t="shared" si="24"/>
        <v>ВВГЭнг(А)-LSLTx-13х6ок(N,РЕ)</v>
      </c>
      <c r="G1140" s="150"/>
      <c r="H1140" s="150"/>
    </row>
    <row r="1141" spans="1:8" x14ac:dyDescent="0.25">
      <c r="A1141" s="290" t="s">
        <v>457</v>
      </c>
      <c r="B1141" s="339" t="s">
        <v>284</v>
      </c>
      <c r="C1141" s="337">
        <v>17.899999999999999</v>
      </c>
      <c r="D1141" s="338">
        <v>0.70799999999999996</v>
      </c>
      <c r="E1141" s="365">
        <v>0.22600000000000001</v>
      </c>
      <c r="F1141" s="175" t="str">
        <f t="shared" si="24"/>
        <v>ВВГЭнг(А)-LSLTx-13х10ок</v>
      </c>
      <c r="G1141" s="150"/>
      <c r="H1141" s="150"/>
    </row>
    <row r="1142" spans="1:8" x14ac:dyDescent="0.25">
      <c r="A1142" s="290" t="s">
        <v>457</v>
      </c>
      <c r="B1142" s="339" t="s">
        <v>366</v>
      </c>
      <c r="C1142" s="337">
        <v>17.899999999999999</v>
      </c>
      <c r="D1142" s="338">
        <v>0.70799999999999996</v>
      </c>
      <c r="E1142" s="365">
        <v>0.22600000000000001</v>
      </c>
      <c r="F1142" s="175" t="str">
        <f t="shared" si="24"/>
        <v>ВВГЭнг(А)-LSLTx-13х10ок(N,РЕ)</v>
      </c>
      <c r="G1142" s="150"/>
      <c r="H1142" s="150"/>
    </row>
    <row r="1143" spans="1:8" x14ac:dyDescent="0.25">
      <c r="A1143" s="290" t="s">
        <v>457</v>
      </c>
      <c r="B1143" s="339" t="s">
        <v>288</v>
      </c>
      <c r="C1143" s="337">
        <v>21.4</v>
      </c>
      <c r="D1143" s="338">
        <v>1.0369999999999999</v>
      </c>
      <c r="E1143" s="365">
        <v>0.26900000000000002</v>
      </c>
      <c r="F1143" s="175" t="str">
        <f t="shared" si="24"/>
        <v>ВВГЭнг(А)-LSLTx-13х16мк</v>
      </c>
      <c r="G1143" s="150"/>
      <c r="H1143" s="150"/>
    </row>
    <row r="1144" spans="1:8" x14ac:dyDescent="0.25">
      <c r="A1144" s="290" t="s">
        <v>457</v>
      </c>
      <c r="B1144" s="339" t="s">
        <v>368</v>
      </c>
      <c r="C1144" s="337">
        <v>21.4</v>
      </c>
      <c r="D1144" s="338">
        <v>1.0369999999999999</v>
      </c>
      <c r="E1144" s="365">
        <v>0.26900000000000002</v>
      </c>
      <c r="F1144" s="175" t="str">
        <f t="shared" si="24"/>
        <v>ВВГЭнг(А)-LSLTx-13х16мк(N,РЕ)</v>
      </c>
      <c r="G1144" s="150"/>
      <c r="H1144" s="150"/>
    </row>
    <row r="1145" spans="1:8" x14ac:dyDescent="0.25">
      <c r="A1145" s="290" t="s">
        <v>457</v>
      </c>
      <c r="B1145" s="339" t="s">
        <v>292</v>
      </c>
      <c r="C1145" s="337">
        <v>24.2</v>
      </c>
      <c r="D1145" s="338">
        <v>1.4610000000000001</v>
      </c>
      <c r="E1145" s="365">
        <v>0.40899999999999997</v>
      </c>
      <c r="F1145" s="175" t="str">
        <f t="shared" si="24"/>
        <v>ВВГЭнг(А)-LSLTx-13х25мк</v>
      </c>
      <c r="G1145" s="150"/>
      <c r="H1145" s="150"/>
    </row>
    <row r="1146" spans="1:8" x14ac:dyDescent="0.25">
      <c r="A1146" s="290" t="s">
        <v>457</v>
      </c>
      <c r="B1146" s="339" t="s">
        <v>370</v>
      </c>
      <c r="C1146" s="337">
        <v>24.2</v>
      </c>
      <c r="D1146" s="338">
        <v>1.4610000000000001</v>
      </c>
      <c r="E1146" s="365">
        <v>0.40899999999999997</v>
      </c>
      <c r="F1146" s="175" t="str">
        <f t="shared" si="24"/>
        <v>ВВГЭнг(А)-LSLTx-13х25мк(N,РЕ)</v>
      </c>
      <c r="G1146" s="150"/>
      <c r="H1146" s="150"/>
    </row>
    <row r="1147" spans="1:8" x14ac:dyDescent="0.25">
      <c r="A1147" s="290" t="s">
        <v>457</v>
      </c>
      <c r="B1147" s="339" t="s">
        <v>296</v>
      </c>
      <c r="C1147" s="337">
        <v>26.3</v>
      </c>
      <c r="D1147" s="338">
        <v>1.831</v>
      </c>
      <c r="E1147" s="365">
        <v>0.47499999999999998</v>
      </c>
      <c r="F1147" s="175" t="str">
        <f t="shared" si="24"/>
        <v>ВВГЭнг(А)-LSLTx-13х35мк</v>
      </c>
      <c r="G1147" s="150"/>
      <c r="H1147" s="150"/>
    </row>
    <row r="1148" spans="1:8" x14ac:dyDescent="0.25">
      <c r="A1148" s="290" t="s">
        <v>457</v>
      </c>
      <c r="B1148" s="339" t="s">
        <v>372</v>
      </c>
      <c r="C1148" s="337">
        <v>26.3</v>
      </c>
      <c r="D1148" s="338">
        <v>1.831</v>
      </c>
      <c r="E1148" s="365">
        <v>0.47499999999999998</v>
      </c>
      <c r="F1148" s="175" t="str">
        <f t="shared" si="24"/>
        <v>ВВГЭнг(А)-LSLTx-13х35мк(N,РЕ)</v>
      </c>
      <c r="G1148" s="150"/>
      <c r="H1148" s="150"/>
    </row>
    <row r="1149" spans="1:8" x14ac:dyDescent="0.25">
      <c r="A1149" s="290" t="s">
        <v>457</v>
      </c>
      <c r="B1149" s="339" t="s">
        <v>301</v>
      </c>
      <c r="C1149" s="337">
        <v>29.5</v>
      </c>
      <c r="D1149" s="338">
        <v>2.3650000000000002</v>
      </c>
      <c r="E1149" s="365">
        <v>0.39400000000000002</v>
      </c>
      <c r="F1149" s="175" t="str">
        <f t="shared" si="24"/>
        <v>ВВГЭнг(А)-LSLTx-13х50мк</v>
      </c>
      <c r="G1149" s="150"/>
      <c r="H1149" s="150"/>
    </row>
    <row r="1150" spans="1:8" x14ac:dyDescent="0.25">
      <c r="A1150" s="290" t="s">
        <v>457</v>
      </c>
      <c r="B1150" s="339" t="s">
        <v>374</v>
      </c>
      <c r="C1150" s="337">
        <v>29.5</v>
      </c>
      <c r="D1150" s="338">
        <v>2.3650000000000002</v>
      </c>
      <c r="E1150" s="365">
        <v>0.39400000000000002</v>
      </c>
      <c r="F1150" s="175" t="str">
        <f t="shared" si="24"/>
        <v>ВВГЭнг(А)-LSLTx-13х50мк(N,РЕ)</v>
      </c>
      <c r="G1150" s="150"/>
      <c r="H1150" s="150"/>
    </row>
    <row r="1151" spans="1:8" x14ac:dyDescent="0.25">
      <c r="A1151" s="290" t="s">
        <v>457</v>
      </c>
      <c r="B1151" s="339" t="s">
        <v>269</v>
      </c>
      <c r="C1151" s="337">
        <v>13.2</v>
      </c>
      <c r="D1151" s="338">
        <v>0.313</v>
      </c>
      <c r="E1151" s="365">
        <v>0.13</v>
      </c>
      <c r="F1151" s="175" t="str">
        <f t="shared" si="24"/>
        <v>ВВГЭнг(А)-LSLTx-14х1,5ок(N)</v>
      </c>
      <c r="G1151" s="150"/>
      <c r="H1151" s="150"/>
    </row>
    <row r="1152" spans="1:8" x14ac:dyDescent="0.25">
      <c r="A1152" s="290" t="s">
        <v>457</v>
      </c>
      <c r="B1152" s="339" t="s">
        <v>270</v>
      </c>
      <c r="C1152" s="337">
        <v>13.2</v>
      </c>
      <c r="D1152" s="338">
        <v>0.313</v>
      </c>
      <c r="E1152" s="365">
        <v>0.13</v>
      </c>
      <c r="F1152" s="175" t="str">
        <f t="shared" si="24"/>
        <v>ВВГЭнг(А)-LSLTx-14х1,5ок(РЕ)</v>
      </c>
      <c r="G1152" s="150"/>
      <c r="H1152" s="150"/>
    </row>
    <row r="1153" spans="1:8" x14ac:dyDescent="0.25">
      <c r="A1153" s="290" t="s">
        <v>457</v>
      </c>
      <c r="B1153" s="339" t="s">
        <v>273</v>
      </c>
      <c r="C1153" s="337">
        <v>14.1</v>
      </c>
      <c r="D1153" s="338">
        <v>0.379</v>
      </c>
      <c r="E1153" s="365">
        <v>0.14599999999999999</v>
      </c>
      <c r="F1153" s="175" t="str">
        <f t="shared" si="24"/>
        <v>ВВГЭнг(А)-LSLTx-14х2,5ок(N)</v>
      </c>
      <c r="G1153" s="150"/>
      <c r="H1153" s="150"/>
    </row>
    <row r="1154" spans="1:8" x14ac:dyDescent="0.25">
      <c r="A1154" s="290" t="s">
        <v>457</v>
      </c>
      <c r="B1154" s="339" t="s">
        <v>274</v>
      </c>
      <c r="C1154" s="337">
        <v>14.1</v>
      </c>
      <c r="D1154" s="338">
        <v>0.379</v>
      </c>
      <c r="E1154" s="365">
        <v>0.14599999999999999</v>
      </c>
      <c r="F1154" s="175" t="str">
        <f t="shared" ref="F1154:F1217" si="25">A1154&amp;B1154</f>
        <v>ВВГЭнг(А)-LSLTx-14х2,5ок(РЕ)</v>
      </c>
      <c r="G1154" s="150"/>
      <c r="H1154" s="150"/>
    </row>
    <row r="1155" spans="1:8" x14ac:dyDescent="0.25">
      <c r="A1155" s="290" t="s">
        <v>457</v>
      </c>
      <c r="B1155" s="339" t="s">
        <v>277</v>
      </c>
      <c r="C1155" s="337">
        <v>16.2</v>
      </c>
      <c r="D1155" s="338">
        <v>0.51600000000000001</v>
      </c>
      <c r="E1155" s="365">
        <v>0.19</v>
      </c>
      <c r="F1155" s="175" t="str">
        <f t="shared" si="25"/>
        <v>ВВГЭнг(А)-LSLTx-14х4ок(N)</v>
      </c>
      <c r="G1155" s="150"/>
      <c r="H1155" s="150"/>
    </row>
    <row r="1156" spans="1:8" x14ac:dyDescent="0.25">
      <c r="A1156" s="290" t="s">
        <v>457</v>
      </c>
      <c r="B1156" s="339" t="s">
        <v>278</v>
      </c>
      <c r="C1156" s="337">
        <v>16.2</v>
      </c>
      <c r="D1156" s="338">
        <v>0.51600000000000001</v>
      </c>
      <c r="E1156" s="365">
        <v>0.19</v>
      </c>
      <c r="F1156" s="175" t="str">
        <f t="shared" si="25"/>
        <v>ВВГЭнг(А)-LSLTx-14х4ок(РЕ)</v>
      </c>
      <c r="G1156" s="150"/>
      <c r="H1156" s="150"/>
    </row>
    <row r="1157" spans="1:8" x14ac:dyDescent="0.25">
      <c r="A1157" s="290" t="s">
        <v>457</v>
      </c>
      <c r="B1157" s="339" t="s">
        <v>281</v>
      </c>
      <c r="C1157" s="337">
        <v>17.399999999999999</v>
      </c>
      <c r="D1157" s="338">
        <v>0.63100000000000001</v>
      </c>
      <c r="E1157" s="365">
        <v>0.214</v>
      </c>
      <c r="F1157" s="175" t="str">
        <f t="shared" si="25"/>
        <v>ВВГЭнг(А)-LSLTx-14х6ок(N)</v>
      </c>
      <c r="G1157" s="150"/>
      <c r="H1157" s="150"/>
    </row>
    <row r="1158" spans="1:8" x14ac:dyDescent="0.25">
      <c r="A1158" s="290" t="s">
        <v>457</v>
      </c>
      <c r="B1158" s="339" t="s">
        <v>282</v>
      </c>
      <c r="C1158" s="337">
        <v>17.399999999999999</v>
      </c>
      <c r="D1158" s="338">
        <v>0.63100000000000001</v>
      </c>
      <c r="E1158" s="365">
        <v>0.214</v>
      </c>
      <c r="F1158" s="175" t="str">
        <f t="shared" si="25"/>
        <v>ВВГЭнг(А)-LSLTx-14х6ок(РЕ)</v>
      </c>
      <c r="G1158" s="150"/>
      <c r="H1158" s="150"/>
    </row>
    <row r="1159" spans="1:8" x14ac:dyDescent="0.25">
      <c r="A1159" s="290" t="s">
        <v>457</v>
      </c>
      <c r="B1159" s="339" t="s">
        <v>285</v>
      </c>
      <c r="C1159" s="337">
        <v>19.399999999999999</v>
      </c>
      <c r="D1159" s="338">
        <v>0.85299999999999998</v>
      </c>
      <c r="E1159" s="365">
        <v>0.254</v>
      </c>
      <c r="F1159" s="175" t="str">
        <f t="shared" si="25"/>
        <v>ВВГЭнг(А)-LSLTx-14х10ок(N)</v>
      </c>
      <c r="G1159" s="150"/>
      <c r="H1159" s="150"/>
    </row>
    <row r="1160" spans="1:8" x14ac:dyDescent="0.25">
      <c r="A1160" s="290" t="s">
        <v>457</v>
      </c>
      <c r="B1160" s="339" t="s">
        <v>286</v>
      </c>
      <c r="C1160" s="337">
        <v>19.399999999999999</v>
      </c>
      <c r="D1160" s="338">
        <v>0.85299999999999998</v>
      </c>
      <c r="E1160" s="365">
        <v>0.254</v>
      </c>
      <c r="F1160" s="175" t="str">
        <f t="shared" si="25"/>
        <v>ВВГЭнг(А)-LSLTx-14х10ок(РЕ)</v>
      </c>
      <c r="G1160" s="150"/>
      <c r="H1160" s="150"/>
    </row>
    <row r="1161" spans="1:8" x14ac:dyDescent="0.25">
      <c r="A1161" s="290" t="s">
        <v>457</v>
      </c>
      <c r="B1161" s="176" t="s">
        <v>289</v>
      </c>
      <c r="C1161" s="370">
        <v>23.3</v>
      </c>
      <c r="D1161" s="361">
        <v>1.2649999999999999</v>
      </c>
      <c r="E1161" s="361">
        <v>0.30199999999999999</v>
      </c>
      <c r="F1161" s="175" t="str">
        <f t="shared" si="25"/>
        <v>ВВГЭнг(А)-LSLTx-14х16мк(N)</v>
      </c>
      <c r="G1161" s="150"/>
      <c r="H1161" s="150"/>
    </row>
    <row r="1162" spans="1:8" x14ac:dyDescent="0.25">
      <c r="A1162" s="290" t="s">
        <v>457</v>
      </c>
      <c r="B1162" s="339" t="s">
        <v>290</v>
      </c>
      <c r="C1162" s="337">
        <v>23.3</v>
      </c>
      <c r="D1162" s="338">
        <v>1.2649999999999999</v>
      </c>
      <c r="E1162" s="365">
        <v>0.30199999999999999</v>
      </c>
      <c r="F1162" s="175" t="str">
        <f t="shared" si="25"/>
        <v>ВВГЭнг(А)-LSLTx-14х16мк(РЕ)</v>
      </c>
      <c r="G1162" s="150"/>
      <c r="H1162" s="150"/>
    </row>
    <row r="1163" spans="1:8" x14ac:dyDescent="0.25">
      <c r="A1163" s="290" t="s">
        <v>457</v>
      </c>
      <c r="B1163" s="339" t="s">
        <v>293</v>
      </c>
      <c r="C1163" s="337">
        <v>26.3</v>
      </c>
      <c r="D1163" s="338">
        <v>1.7909999999999999</v>
      </c>
      <c r="E1163" s="365">
        <v>0.46100000000000002</v>
      </c>
      <c r="F1163" s="175" t="str">
        <f t="shared" si="25"/>
        <v>ВВГЭнг(А)-LSLTx-14х25мк(N)</v>
      </c>
      <c r="G1163" s="150"/>
      <c r="H1163" s="150"/>
    </row>
    <row r="1164" spans="1:8" x14ac:dyDescent="0.25">
      <c r="A1164" s="290" t="s">
        <v>457</v>
      </c>
      <c r="B1164" s="339" t="s">
        <v>294</v>
      </c>
      <c r="C1164" s="337">
        <v>26.3</v>
      </c>
      <c r="D1164" s="338">
        <v>1.7909999999999999</v>
      </c>
      <c r="E1164" s="365">
        <v>0.46100000000000002</v>
      </c>
      <c r="F1164" s="175" t="str">
        <f t="shared" si="25"/>
        <v>ВВГЭнг(А)-LSLTx-14х25мк(РЕ)</v>
      </c>
      <c r="G1164" s="150"/>
      <c r="H1164" s="150"/>
    </row>
    <row r="1165" spans="1:8" x14ac:dyDescent="0.25">
      <c r="A1165" s="290" t="s">
        <v>457</v>
      </c>
      <c r="B1165" s="339" t="s">
        <v>298</v>
      </c>
      <c r="C1165" s="337">
        <v>28.8</v>
      </c>
      <c r="D1165" s="338">
        <v>2.262</v>
      </c>
      <c r="E1165" s="365">
        <v>0.53400000000000003</v>
      </c>
      <c r="F1165" s="175" t="str">
        <f t="shared" si="25"/>
        <v>ВВГЭнг(А)-LSLTx-14х35мк(N)</v>
      </c>
      <c r="G1165" s="150"/>
      <c r="H1165" s="150"/>
    </row>
    <row r="1166" spans="1:8" x14ac:dyDescent="0.25">
      <c r="A1166" s="290" t="s">
        <v>457</v>
      </c>
      <c r="B1166" s="339" t="s">
        <v>299</v>
      </c>
      <c r="C1166" s="337">
        <v>28.8</v>
      </c>
      <c r="D1166" s="338">
        <v>2.262</v>
      </c>
      <c r="E1166" s="365">
        <v>0.53400000000000003</v>
      </c>
      <c r="F1166" s="175" t="str">
        <f t="shared" si="25"/>
        <v>ВВГЭнг(А)-LSLTx-14х35мк(РЕ)</v>
      </c>
      <c r="G1166" s="150"/>
      <c r="H1166" s="150"/>
    </row>
    <row r="1167" spans="1:8" x14ac:dyDescent="0.25">
      <c r="A1167" s="290" t="s">
        <v>457</v>
      </c>
      <c r="B1167" s="339" t="s">
        <v>302</v>
      </c>
      <c r="C1167" s="337">
        <v>32.799999999999997</v>
      </c>
      <c r="D1167" s="338">
        <v>2.984</v>
      </c>
      <c r="E1167" s="365">
        <v>0.46700000000000003</v>
      </c>
      <c r="F1167" s="175" t="str">
        <f t="shared" si="25"/>
        <v>ВВГЭнг(А)-LSLTx-14х50мк(N)</v>
      </c>
      <c r="G1167" s="150"/>
      <c r="H1167" s="150"/>
    </row>
    <row r="1168" spans="1:8" x14ac:dyDescent="0.25">
      <c r="A1168" s="290" t="s">
        <v>457</v>
      </c>
      <c r="B1168" s="339" t="s">
        <v>303</v>
      </c>
      <c r="C1168" s="337">
        <v>32.799999999999997</v>
      </c>
      <c r="D1168" s="338">
        <v>2.984</v>
      </c>
      <c r="E1168" s="365">
        <v>0.46700000000000003</v>
      </c>
      <c r="F1168" s="175" t="str">
        <f t="shared" si="25"/>
        <v>ВВГЭнг(А)-LSLTx-14х50мк(РЕ)</v>
      </c>
      <c r="G1168" s="150"/>
      <c r="H1168" s="150"/>
    </row>
    <row r="1169" spans="1:8" x14ac:dyDescent="0.25">
      <c r="A1169" s="290" t="s">
        <v>457</v>
      </c>
      <c r="B1169" s="339" t="s">
        <v>359</v>
      </c>
      <c r="C1169" s="337">
        <v>14.1</v>
      </c>
      <c r="D1169" s="338">
        <v>0.35599999999999998</v>
      </c>
      <c r="E1169" s="365">
        <v>0.13900000000000001</v>
      </c>
      <c r="F1169" s="175" t="str">
        <f t="shared" si="25"/>
        <v>ВВГЭнг(А)-LSLTx-15х1,5ок(N,РЕ)</v>
      </c>
      <c r="G1169" s="150"/>
      <c r="H1169" s="150"/>
    </row>
    <row r="1170" spans="1:8" x14ac:dyDescent="0.25">
      <c r="A1170" s="290" t="s">
        <v>457</v>
      </c>
      <c r="B1170" s="339" t="s">
        <v>361</v>
      </c>
      <c r="C1170" s="337">
        <v>15.2</v>
      </c>
      <c r="D1170" s="338">
        <v>0.437</v>
      </c>
      <c r="E1170" s="365">
        <v>0.157</v>
      </c>
      <c r="F1170" s="175" t="str">
        <f t="shared" si="25"/>
        <v>ВВГЭнг(А)-LSLTx-15х2,5ок(N,РЕ)</v>
      </c>
      <c r="G1170" s="150"/>
      <c r="H1170" s="150"/>
    </row>
    <row r="1171" spans="1:8" x14ac:dyDescent="0.25">
      <c r="A1171" s="290" t="s">
        <v>457</v>
      </c>
      <c r="B1171" s="339" t="s">
        <v>363</v>
      </c>
      <c r="C1171" s="337">
        <v>17.5</v>
      </c>
      <c r="D1171" s="338">
        <v>0.60199999999999998</v>
      </c>
      <c r="E1171" s="365">
        <v>0.20499999999999999</v>
      </c>
      <c r="F1171" s="175" t="str">
        <f t="shared" si="25"/>
        <v>ВВГЭнг(А)-LSLTx-15х4ок(N,РЕ)</v>
      </c>
      <c r="G1171" s="150"/>
      <c r="H1171" s="150"/>
    </row>
    <row r="1172" spans="1:8" x14ac:dyDescent="0.25">
      <c r="A1172" s="290" t="s">
        <v>457</v>
      </c>
      <c r="B1172" s="339" t="s">
        <v>365</v>
      </c>
      <c r="C1172" s="337">
        <v>18.8</v>
      </c>
      <c r="D1172" s="338">
        <v>0.73699999999999999</v>
      </c>
      <c r="E1172" s="365">
        <v>0.23</v>
      </c>
      <c r="F1172" s="175" t="str">
        <f t="shared" si="25"/>
        <v>ВВГЭнг(А)-LSLTx-15х6ок(N,РЕ)</v>
      </c>
      <c r="G1172" s="150"/>
      <c r="H1172" s="150"/>
    </row>
    <row r="1173" spans="1:8" x14ac:dyDescent="0.25">
      <c r="A1173" s="290" t="s">
        <v>457</v>
      </c>
      <c r="B1173" s="339" t="s">
        <v>367</v>
      </c>
      <c r="C1173" s="337">
        <v>21</v>
      </c>
      <c r="D1173" s="338">
        <v>1.01</v>
      </c>
      <c r="E1173" s="365">
        <v>0.27</v>
      </c>
      <c r="F1173" s="175" t="str">
        <f t="shared" si="25"/>
        <v>ВВГЭнг(А)-LSLTx-15х10ок(N,РЕ)</v>
      </c>
      <c r="G1173" s="150"/>
      <c r="H1173" s="150"/>
    </row>
    <row r="1174" spans="1:8" x14ac:dyDescent="0.25">
      <c r="A1174" s="290" t="s">
        <v>457</v>
      </c>
      <c r="B1174" s="339" t="s">
        <v>369</v>
      </c>
      <c r="C1174" s="337">
        <v>25.7</v>
      </c>
      <c r="D1174" s="338">
        <v>1.556</v>
      </c>
      <c r="E1174" s="365">
        <v>0.32</v>
      </c>
      <c r="F1174" s="175" t="str">
        <f t="shared" si="25"/>
        <v>ВВГЭнг(А)-LSLTx-15х16мк(N,РЕ)</v>
      </c>
      <c r="G1174" s="150"/>
      <c r="H1174" s="150"/>
    </row>
    <row r="1175" spans="1:8" x14ac:dyDescent="0.25">
      <c r="A1175" s="290" t="s">
        <v>457</v>
      </c>
      <c r="B1175" s="339" t="s">
        <v>371</v>
      </c>
      <c r="C1175" s="337">
        <v>28.8</v>
      </c>
      <c r="D1175" s="338">
        <v>2.1520000000000001</v>
      </c>
      <c r="E1175" s="365">
        <v>0.48299999999999998</v>
      </c>
      <c r="F1175" s="175" t="str">
        <f t="shared" si="25"/>
        <v>ВВГЭнг(А)-LSLTx-15х25мк(N,РЕ)</v>
      </c>
      <c r="G1175" s="150"/>
      <c r="H1175" s="150"/>
    </row>
    <row r="1176" spans="1:8" x14ac:dyDescent="0.25">
      <c r="A1176" s="290" t="s">
        <v>457</v>
      </c>
      <c r="B1176" s="339" t="s">
        <v>373</v>
      </c>
      <c r="C1176" s="337">
        <v>31.9</v>
      </c>
      <c r="D1176" s="338">
        <v>2.7679999999999998</v>
      </c>
      <c r="E1176" s="365">
        <v>0.57699999999999996</v>
      </c>
      <c r="F1176" s="175" t="str">
        <f t="shared" si="25"/>
        <v>ВВГЭнг(А)-LSLTx-15х35мк(N,РЕ)</v>
      </c>
      <c r="G1176" s="150"/>
      <c r="H1176" s="150"/>
    </row>
    <row r="1177" spans="1:8" ht="15.75" thickBot="1" x14ac:dyDescent="0.3">
      <c r="A1177" s="291" t="s">
        <v>457</v>
      </c>
      <c r="B1177" s="344" t="s">
        <v>375</v>
      </c>
      <c r="C1177" s="345">
        <v>36.299999999999997</v>
      </c>
      <c r="D1177" s="346">
        <v>3.6320000000000001</v>
      </c>
      <c r="E1177" s="373">
        <v>0.56399999999999995</v>
      </c>
      <c r="F1177" s="181" t="str">
        <f t="shared" si="25"/>
        <v>ВВГЭнг(А)-LSLTx-15х50мк(N,РЕ)</v>
      </c>
      <c r="G1177" s="150"/>
      <c r="H1177" s="150"/>
    </row>
    <row r="1178" spans="1:8" x14ac:dyDescent="0.25">
      <c r="A1178" s="289" t="s">
        <v>468</v>
      </c>
      <c r="B1178" s="348" t="s">
        <v>525</v>
      </c>
      <c r="C1178" s="349">
        <v>10.9</v>
      </c>
      <c r="D1178" s="350">
        <v>0.155</v>
      </c>
      <c r="E1178" s="374">
        <v>7.0000000000000007E-2</v>
      </c>
      <c r="F1178" s="170" t="str">
        <f t="shared" si="25"/>
        <v>КВВГнг(А)-FRLSLTx-0,664х0,75</v>
      </c>
      <c r="G1178" s="150"/>
      <c r="H1178" s="150"/>
    </row>
    <row r="1179" spans="1:8" x14ac:dyDescent="0.25">
      <c r="A1179" s="290" t="s">
        <v>468</v>
      </c>
      <c r="B1179" s="339" t="s">
        <v>469</v>
      </c>
      <c r="C1179" s="337">
        <v>11.3</v>
      </c>
      <c r="D1179" s="338">
        <v>0.17</v>
      </c>
      <c r="E1179" s="365">
        <v>7.2999999999999995E-2</v>
      </c>
      <c r="F1179" s="175" t="str">
        <f t="shared" si="25"/>
        <v>КВВГнг(А)-FRLSLTx-0,664х1</v>
      </c>
      <c r="G1179" s="150"/>
      <c r="H1179" s="150"/>
    </row>
    <row r="1180" spans="1:8" x14ac:dyDescent="0.25">
      <c r="A1180" s="290" t="s">
        <v>468</v>
      </c>
      <c r="B1180" s="339" t="s">
        <v>178</v>
      </c>
      <c r="C1180" s="337">
        <v>11.9</v>
      </c>
      <c r="D1180" s="338">
        <v>0.19800000000000001</v>
      </c>
      <c r="E1180" s="365">
        <v>7.8E-2</v>
      </c>
      <c r="F1180" s="175" t="str">
        <f t="shared" si="25"/>
        <v>КВВГнг(А)-FRLSLTx-0,664х1,5</v>
      </c>
      <c r="G1180" s="150"/>
      <c r="H1180" s="150"/>
    </row>
    <row r="1181" spans="1:8" x14ac:dyDescent="0.25">
      <c r="A1181" s="290" t="s">
        <v>468</v>
      </c>
      <c r="B1181" s="339" t="s">
        <v>179</v>
      </c>
      <c r="C1181" s="337">
        <v>12.9</v>
      </c>
      <c r="D1181" s="338">
        <v>0.251</v>
      </c>
      <c r="E1181" s="365">
        <v>8.5999999999999993E-2</v>
      </c>
      <c r="F1181" s="175" t="str">
        <f t="shared" si="25"/>
        <v>КВВГнг(А)-FRLSLTx-0,664х2,5</v>
      </c>
      <c r="G1181" s="150"/>
      <c r="H1181" s="150"/>
    </row>
    <row r="1182" spans="1:8" x14ac:dyDescent="0.25">
      <c r="A1182" s="290" t="s">
        <v>468</v>
      </c>
      <c r="B1182" s="339" t="s">
        <v>160</v>
      </c>
      <c r="C1182" s="337">
        <v>14.5</v>
      </c>
      <c r="D1182" s="338">
        <v>0.33900000000000002</v>
      </c>
      <c r="E1182" s="365">
        <v>0.105</v>
      </c>
      <c r="F1182" s="175" t="str">
        <f t="shared" si="25"/>
        <v>КВВГнг(А)-FRLSLTx-0,664х4</v>
      </c>
      <c r="G1182" s="150"/>
      <c r="H1182" s="150"/>
    </row>
    <row r="1183" spans="1:8" x14ac:dyDescent="0.25">
      <c r="A1183" s="290" t="s">
        <v>468</v>
      </c>
      <c r="B1183" s="339" t="s">
        <v>161</v>
      </c>
      <c r="C1183" s="337">
        <v>15.7</v>
      </c>
      <c r="D1183" s="338">
        <v>0.432</v>
      </c>
      <c r="E1183" s="365">
        <v>0.11600000000000001</v>
      </c>
      <c r="F1183" s="175" t="str">
        <f t="shared" si="25"/>
        <v>КВВГнг(А)-FRLSLTx-0,664х6</v>
      </c>
      <c r="G1183" s="150"/>
      <c r="H1183" s="150"/>
    </row>
    <row r="1184" spans="1:8" x14ac:dyDescent="0.25">
      <c r="A1184" s="290" t="s">
        <v>468</v>
      </c>
      <c r="B1184" s="341" t="s">
        <v>526</v>
      </c>
      <c r="C1184" s="363">
        <v>11.9</v>
      </c>
      <c r="D1184" s="343">
        <v>0.182</v>
      </c>
      <c r="E1184" s="364">
        <v>0.08</v>
      </c>
      <c r="F1184" s="175" t="str">
        <f t="shared" si="25"/>
        <v>КВВГнг(А)-FRLSLTx-0,665х0,75</v>
      </c>
      <c r="G1184" s="150"/>
      <c r="H1184" s="150"/>
    </row>
    <row r="1185" spans="1:8" x14ac:dyDescent="0.25">
      <c r="A1185" s="290" t="s">
        <v>468</v>
      </c>
      <c r="B1185" s="339" t="s">
        <v>470</v>
      </c>
      <c r="C1185" s="337">
        <v>12.3</v>
      </c>
      <c r="D1185" s="338">
        <v>0.2</v>
      </c>
      <c r="E1185" s="365">
        <v>8.4000000000000005E-2</v>
      </c>
      <c r="F1185" s="175" t="str">
        <f t="shared" si="25"/>
        <v>КВВГнг(А)-FRLSLTx-0,665х1</v>
      </c>
      <c r="G1185" s="150"/>
      <c r="H1185" s="150"/>
    </row>
    <row r="1186" spans="1:8" x14ac:dyDescent="0.25">
      <c r="A1186" s="290" t="s">
        <v>468</v>
      </c>
      <c r="B1186" s="339" t="s">
        <v>182</v>
      </c>
      <c r="C1186" s="337">
        <v>13</v>
      </c>
      <c r="D1186" s="338">
        <v>0.23499999999999999</v>
      </c>
      <c r="E1186" s="365">
        <v>0.09</v>
      </c>
      <c r="F1186" s="175" t="str">
        <f t="shared" si="25"/>
        <v>КВВГнг(А)-FRLSLTx-0,665х1,5</v>
      </c>
      <c r="G1186" s="150"/>
      <c r="H1186" s="150"/>
    </row>
    <row r="1187" spans="1:8" x14ac:dyDescent="0.25">
      <c r="A1187" s="290" t="s">
        <v>468</v>
      </c>
      <c r="B1187" s="339" t="s">
        <v>183</v>
      </c>
      <c r="C1187" s="337">
        <v>14.1</v>
      </c>
      <c r="D1187" s="338">
        <v>0.29899999999999999</v>
      </c>
      <c r="E1187" s="365">
        <v>0.1</v>
      </c>
      <c r="F1187" s="175" t="str">
        <f t="shared" si="25"/>
        <v>КВВГнг(А)-FRLSLTx-0,665х2,5</v>
      </c>
      <c r="G1187" s="150"/>
      <c r="H1187" s="150"/>
    </row>
    <row r="1188" spans="1:8" x14ac:dyDescent="0.25">
      <c r="A1188" s="290" t="s">
        <v>468</v>
      </c>
      <c r="B1188" s="339" t="s">
        <v>527</v>
      </c>
      <c r="C1188" s="337">
        <v>12.9</v>
      </c>
      <c r="D1188" s="338">
        <v>0.22600000000000001</v>
      </c>
      <c r="E1188" s="365">
        <v>9.6000000000000002E-2</v>
      </c>
      <c r="F1188" s="175" t="str">
        <f t="shared" si="25"/>
        <v>КВВГнг(А)-FRLSLTx-0,667х0,75</v>
      </c>
      <c r="G1188" s="150"/>
      <c r="H1188" s="150"/>
    </row>
    <row r="1189" spans="1:8" x14ac:dyDescent="0.25">
      <c r="A1189" s="290" t="s">
        <v>468</v>
      </c>
      <c r="B1189" s="339" t="s">
        <v>471</v>
      </c>
      <c r="C1189" s="337">
        <v>13.3</v>
      </c>
      <c r="D1189" s="338">
        <v>0.251</v>
      </c>
      <c r="E1189" s="365">
        <v>0.10100000000000001</v>
      </c>
      <c r="F1189" s="175" t="str">
        <f t="shared" si="25"/>
        <v>КВВГнг(А)-FRLSLTx-0,667х1</v>
      </c>
      <c r="G1189" s="150"/>
      <c r="H1189" s="150"/>
    </row>
    <row r="1190" spans="1:8" x14ac:dyDescent="0.25">
      <c r="A1190" s="290" t="s">
        <v>468</v>
      </c>
      <c r="B1190" s="339" t="s">
        <v>535</v>
      </c>
      <c r="C1190" s="337">
        <v>14.1</v>
      </c>
      <c r="D1190" s="338">
        <v>0.29799999999999999</v>
      </c>
      <c r="E1190" s="365">
        <v>0.108</v>
      </c>
      <c r="F1190" s="175" t="str">
        <f t="shared" si="25"/>
        <v>КВВГнг(А)-FRLSLTx-0,667х1,5</v>
      </c>
      <c r="G1190" s="150"/>
      <c r="H1190" s="150"/>
    </row>
    <row r="1191" spans="1:8" x14ac:dyDescent="0.25">
      <c r="A1191" s="290" t="s">
        <v>468</v>
      </c>
      <c r="B1191" s="339" t="s">
        <v>543</v>
      </c>
      <c r="C1191" s="337">
        <v>15.3</v>
      </c>
      <c r="D1191" s="338">
        <v>0.38500000000000001</v>
      </c>
      <c r="E1191" s="365">
        <v>0.12</v>
      </c>
      <c r="F1191" s="175" t="str">
        <f t="shared" si="25"/>
        <v>КВВГнг(А)-FRLSLTx-0,667х2,5</v>
      </c>
      <c r="G1191" s="150"/>
      <c r="H1191" s="150"/>
    </row>
    <row r="1192" spans="1:8" x14ac:dyDescent="0.25">
      <c r="A1192" s="290" t="s">
        <v>468</v>
      </c>
      <c r="B1192" s="339" t="s">
        <v>479</v>
      </c>
      <c r="C1192" s="337">
        <v>17.3</v>
      </c>
      <c r="D1192" s="338">
        <v>0.53200000000000003</v>
      </c>
      <c r="E1192" s="365">
        <v>0.14799999999999999</v>
      </c>
      <c r="F1192" s="175" t="str">
        <f t="shared" si="25"/>
        <v>КВВГнг(А)-FRLSLTx-0,667х4</v>
      </c>
      <c r="G1192" s="150"/>
      <c r="H1192" s="150"/>
    </row>
    <row r="1193" spans="1:8" x14ac:dyDescent="0.25">
      <c r="A1193" s="290" t="s">
        <v>468</v>
      </c>
      <c r="B1193" s="339" t="s">
        <v>481</v>
      </c>
      <c r="C1193" s="337">
        <v>19.3</v>
      </c>
      <c r="D1193" s="338">
        <v>0.71099999999999997</v>
      </c>
      <c r="E1193" s="365">
        <v>0.17699999999999999</v>
      </c>
      <c r="F1193" s="175" t="str">
        <f t="shared" si="25"/>
        <v>КВВГнг(А)-FRLSLTx-0,667х6</v>
      </c>
      <c r="G1193" s="150"/>
      <c r="H1193" s="150"/>
    </row>
    <row r="1194" spans="1:8" x14ac:dyDescent="0.25">
      <c r="A1194" s="290" t="s">
        <v>468</v>
      </c>
      <c r="B1194" s="339" t="s">
        <v>528</v>
      </c>
      <c r="C1194" s="337">
        <v>16.2</v>
      </c>
      <c r="D1194" s="338">
        <v>0.309</v>
      </c>
      <c r="E1194" s="365">
        <v>0.13</v>
      </c>
      <c r="F1194" s="175" t="str">
        <f t="shared" si="25"/>
        <v>КВВГнг(А)-FRLSLTx-0,6610х0,75</v>
      </c>
      <c r="G1194" s="150"/>
      <c r="H1194" s="150"/>
    </row>
    <row r="1195" spans="1:8" x14ac:dyDescent="0.25">
      <c r="A1195" s="290" t="s">
        <v>468</v>
      </c>
      <c r="B1195" s="339" t="s">
        <v>472</v>
      </c>
      <c r="C1195" s="337">
        <v>16.8</v>
      </c>
      <c r="D1195" s="338">
        <v>0.34399999999999997</v>
      </c>
      <c r="E1195" s="365">
        <v>0.13600000000000001</v>
      </c>
      <c r="F1195" s="175" t="str">
        <f t="shared" si="25"/>
        <v>КВВГнг(А)-FRLSLTx-0,6610х1</v>
      </c>
      <c r="G1195" s="150"/>
      <c r="H1195" s="150"/>
    </row>
    <row r="1196" spans="1:8" x14ac:dyDescent="0.25">
      <c r="A1196" s="290" t="s">
        <v>468</v>
      </c>
      <c r="B1196" s="339" t="s">
        <v>536</v>
      </c>
      <c r="C1196" s="337">
        <v>17.8</v>
      </c>
      <c r="D1196" s="338">
        <v>0.41</v>
      </c>
      <c r="E1196" s="365">
        <v>0.14599999999999999</v>
      </c>
      <c r="F1196" s="175" t="str">
        <f t="shared" si="25"/>
        <v>КВВГнг(А)-FRLSLTx-0,6610х1,5</v>
      </c>
      <c r="G1196" s="150"/>
      <c r="H1196" s="150"/>
    </row>
    <row r="1197" spans="1:8" x14ac:dyDescent="0.25">
      <c r="A1197" s="290" t="s">
        <v>468</v>
      </c>
      <c r="B1197" s="339" t="s">
        <v>544</v>
      </c>
      <c r="C1197" s="337">
        <v>19.8</v>
      </c>
      <c r="D1197" s="338">
        <v>0.55600000000000005</v>
      </c>
      <c r="E1197" s="365">
        <v>0.17499999999999999</v>
      </c>
      <c r="F1197" s="175" t="str">
        <f t="shared" si="25"/>
        <v>КВВГнг(А)-FRLSLTx-0,6610х2,5</v>
      </c>
      <c r="G1197" s="150"/>
      <c r="H1197" s="150"/>
    </row>
    <row r="1198" spans="1:8" x14ac:dyDescent="0.25">
      <c r="A1198" s="290" t="s">
        <v>468</v>
      </c>
      <c r="B1198" s="339" t="s">
        <v>480</v>
      </c>
      <c r="C1198" s="337">
        <v>22.5</v>
      </c>
      <c r="D1198" s="338">
        <v>0.76700000000000002</v>
      </c>
      <c r="E1198" s="365">
        <v>0.216</v>
      </c>
      <c r="F1198" s="175" t="str">
        <f t="shared" si="25"/>
        <v>КВВГнг(А)-FRLSLTx-0,6610х4</v>
      </c>
      <c r="G1198" s="150"/>
      <c r="H1198" s="150"/>
    </row>
    <row r="1199" spans="1:8" x14ac:dyDescent="0.25">
      <c r="A1199" s="290" t="s">
        <v>468</v>
      </c>
      <c r="B1199" s="339" t="s">
        <v>482</v>
      </c>
      <c r="C1199" s="337">
        <v>24.9</v>
      </c>
      <c r="D1199" s="338">
        <v>1.022</v>
      </c>
      <c r="E1199" s="365">
        <v>0.25600000000000001</v>
      </c>
      <c r="F1199" s="175" t="str">
        <f t="shared" si="25"/>
        <v>КВВГнг(А)-FRLSLTx-0,6610х6</v>
      </c>
      <c r="G1199" s="150"/>
      <c r="H1199" s="150"/>
    </row>
    <row r="1200" spans="1:8" x14ac:dyDescent="0.25">
      <c r="A1200" s="290" t="s">
        <v>468</v>
      </c>
      <c r="B1200" s="339" t="s">
        <v>529</v>
      </c>
      <c r="C1200" s="337">
        <v>17.5</v>
      </c>
      <c r="D1200" s="338">
        <v>0.39300000000000002</v>
      </c>
      <c r="E1200" s="365">
        <v>0.158</v>
      </c>
      <c r="F1200" s="175" t="str">
        <f t="shared" si="25"/>
        <v>КВВГнг(А)-FRLSLTx-0,6614х0,75</v>
      </c>
      <c r="G1200" s="150"/>
      <c r="H1200" s="150"/>
    </row>
    <row r="1201" spans="1:8" x14ac:dyDescent="0.25">
      <c r="A1201" s="290" t="s">
        <v>468</v>
      </c>
      <c r="B1201" s="339" t="s">
        <v>473</v>
      </c>
      <c r="C1201" s="337">
        <v>18.600000000000001</v>
      </c>
      <c r="D1201" s="338">
        <v>0.46200000000000002</v>
      </c>
      <c r="E1201" s="365">
        <v>0.17799999999999999</v>
      </c>
      <c r="F1201" s="175" t="str">
        <f t="shared" si="25"/>
        <v>КВВГнг(А)-FRLSLTx-0,6614х1</v>
      </c>
      <c r="G1201" s="150"/>
      <c r="H1201" s="150"/>
    </row>
    <row r="1202" spans="1:8" x14ac:dyDescent="0.25">
      <c r="A1202" s="290" t="s">
        <v>468</v>
      </c>
      <c r="B1202" s="339" t="s">
        <v>537</v>
      </c>
      <c r="C1202" s="337">
        <v>19.7</v>
      </c>
      <c r="D1202" s="338">
        <v>0.55300000000000005</v>
      </c>
      <c r="E1202" s="365">
        <v>0.192</v>
      </c>
      <c r="F1202" s="175" t="str">
        <f t="shared" si="25"/>
        <v>КВВГнг(А)-FRLSLTx-0,6614х1,5</v>
      </c>
      <c r="G1202" s="150"/>
      <c r="H1202" s="150"/>
    </row>
    <row r="1203" spans="1:8" x14ac:dyDescent="0.25">
      <c r="A1203" s="290" t="s">
        <v>468</v>
      </c>
      <c r="B1203" s="339" t="s">
        <v>545</v>
      </c>
      <c r="C1203" s="337">
        <v>21.5</v>
      </c>
      <c r="D1203" s="338">
        <v>0.72299999999999998</v>
      </c>
      <c r="E1203" s="365">
        <v>0.21299999999999999</v>
      </c>
      <c r="F1203" s="175" t="str">
        <f t="shared" si="25"/>
        <v>КВВГнг(А)-FRLSLTx-0,6614х2,5</v>
      </c>
      <c r="G1203" s="150"/>
      <c r="H1203" s="150"/>
    </row>
    <row r="1204" spans="1:8" x14ac:dyDescent="0.25">
      <c r="A1204" s="290" t="s">
        <v>468</v>
      </c>
      <c r="B1204" s="339" t="s">
        <v>530</v>
      </c>
      <c r="C1204" s="337">
        <v>19.899999999999999</v>
      </c>
      <c r="D1204" s="338">
        <v>0.52300000000000002</v>
      </c>
      <c r="E1204" s="365">
        <v>0.20799999999999999</v>
      </c>
      <c r="F1204" s="175" t="str">
        <f t="shared" si="25"/>
        <v>КВВГнг(А)-FRLSLTx-0,6619х0,75</v>
      </c>
      <c r="G1204" s="150"/>
      <c r="H1204" s="150"/>
    </row>
    <row r="1205" spans="1:8" x14ac:dyDescent="0.25">
      <c r="A1205" s="290" t="s">
        <v>468</v>
      </c>
      <c r="B1205" s="339" t="s">
        <v>474</v>
      </c>
      <c r="C1205" s="337">
        <v>20.6</v>
      </c>
      <c r="D1205" s="338">
        <v>0.58699999999999997</v>
      </c>
      <c r="E1205" s="365">
        <v>0.219</v>
      </c>
      <c r="F1205" s="175" t="str">
        <f t="shared" si="25"/>
        <v>КВВГнг(А)-FRLSLTx-0,6619х1</v>
      </c>
      <c r="G1205" s="150"/>
      <c r="H1205" s="150"/>
    </row>
    <row r="1206" spans="1:8" x14ac:dyDescent="0.25">
      <c r="A1206" s="290" t="s">
        <v>468</v>
      </c>
      <c r="B1206" s="339" t="s">
        <v>538</v>
      </c>
      <c r="C1206" s="337">
        <v>21.9</v>
      </c>
      <c r="D1206" s="338">
        <v>0.70799999999999996</v>
      </c>
      <c r="E1206" s="365">
        <v>0.23599999999999999</v>
      </c>
      <c r="F1206" s="175" t="str">
        <f t="shared" si="25"/>
        <v>КВВГнг(А)-FRLSLTx-0,6619х1,5</v>
      </c>
      <c r="G1206" s="150"/>
      <c r="H1206" s="150"/>
    </row>
    <row r="1207" spans="1:8" x14ac:dyDescent="0.25">
      <c r="A1207" s="290" t="s">
        <v>468</v>
      </c>
      <c r="B1207" s="339" t="s">
        <v>546</v>
      </c>
      <c r="C1207" s="337">
        <v>24.3</v>
      </c>
      <c r="D1207" s="338">
        <v>0.96299999999999997</v>
      </c>
      <c r="E1207" s="365">
        <v>0.27900000000000003</v>
      </c>
      <c r="F1207" s="175" t="str">
        <f t="shared" si="25"/>
        <v>КВВГнг(А)-FRLSLTx-0,6619х2,5</v>
      </c>
      <c r="G1207" s="150"/>
      <c r="H1207" s="150"/>
    </row>
    <row r="1208" spans="1:8" x14ac:dyDescent="0.25">
      <c r="A1208" s="290" t="s">
        <v>468</v>
      </c>
      <c r="B1208" s="339" t="s">
        <v>531</v>
      </c>
      <c r="C1208" s="337">
        <v>24.1</v>
      </c>
      <c r="D1208" s="338">
        <v>0.73199999999999998</v>
      </c>
      <c r="E1208" s="365">
        <v>0.28999999999999998</v>
      </c>
      <c r="F1208" s="175" t="str">
        <f t="shared" si="25"/>
        <v>КВВГнг(А)-FRLSLTx-0,6627х0,75</v>
      </c>
      <c r="G1208" s="150"/>
      <c r="H1208" s="150"/>
    </row>
    <row r="1209" spans="1:8" x14ac:dyDescent="0.25">
      <c r="A1209" s="290" t="s">
        <v>468</v>
      </c>
      <c r="B1209" s="339" t="s">
        <v>475</v>
      </c>
      <c r="C1209" s="337">
        <v>25</v>
      </c>
      <c r="D1209" s="338">
        <v>0.82299999999999995</v>
      </c>
      <c r="E1209" s="365">
        <v>0.30399999999999999</v>
      </c>
      <c r="F1209" s="175" t="str">
        <f t="shared" si="25"/>
        <v>КВВГнг(А)-FRLSLTx-0,6627х1</v>
      </c>
      <c r="G1209" s="150"/>
      <c r="H1209" s="150"/>
    </row>
    <row r="1210" spans="1:8" x14ac:dyDescent="0.25">
      <c r="A1210" s="290" t="s">
        <v>468</v>
      </c>
      <c r="B1210" s="339" t="s">
        <v>539</v>
      </c>
      <c r="C1210" s="337">
        <v>26.6</v>
      </c>
      <c r="D1210" s="338">
        <v>0.99399999999999999</v>
      </c>
      <c r="E1210" s="365">
        <v>0.32800000000000001</v>
      </c>
      <c r="F1210" s="175" t="str">
        <f t="shared" si="25"/>
        <v>КВВГнг(А)-FRLSLTx-0,6627х1,5</v>
      </c>
      <c r="G1210" s="150"/>
      <c r="H1210" s="150"/>
    </row>
    <row r="1211" spans="1:8" x14ac:dyDescent="0.25">
      <c r="A1211" s="290" t="s">
        <v>468</v>
      </c>
      <c r="B1211" s="339" t="s">
        <v>547</v>
      </c>
      <c r="C1211" s="337">
        <v>29</v>
      </c>
      <c r="D1211" s="338">
        <v>1.3160000000000001</v>
      </c>
      <c r="E1211" s="365">
        <v>0.36599999999999999</v>
      </c>
      <c r="F1211" s="175" t="str">
        <f t="shared" si="25"/>
        <v>КВВГнг(А)-FRLSLTx-0,6627х2,5</v>
      </c>
      <c r="G1211" s="150"/>
      <c r="H1211" s="150"/>
    </row>
    <row r="1212" spans="1:8" x14ac:dyDescent="0.25">
      <c r="A1212" s="290" t="s">
        <v>468</v>
      </c>
      <c r="B1212" s="339" t="s">
        <v>532</v>
      </c>
      <c r="C1212" s="337">
        <v>26.9</v>
      </c>
      <c r="D1212" s="338">
        <v>0.94399999999999995</v>
      </c>
      <c r="E1212" s="365">
        <v>0.36199999999999999</v>
      </c>
      <c r="F1212" s="175" t="str">
        <f t="shared" si="25"/>
        <v>КВВГнг(А)-FRLSLTx-0,6637х0,75</v>
      </c>
      <c r="G1212" s="150"/>
      <c r="H1212" s="150"/>
    </row>
    <row r="1213" spans="1:8" x14ac:dyDescent="0.25">
      <c r="A1213" s="290" t="s">
        <v>468</v>
      </c>
      <c r="B1213" s="339" t="s">
        <v>476</v>
      </c>
      <c r="C1213" s="337">
        <v>27.9</v>
      </c>
      <c r="D1213" s="338">
        <v>1.0649999999999999</v>
      </c>
      <c r="E1213" s="365">
        <v>0.38</v>
      </c>
      <c r="F1213" s="175" t="str">
        <f t="shared" si="25"/>
        <v>КВВГнг(А)-FRLSLTx-0,6637х1</v>
      </c>
      <c r="G1213" s="150"/>
      <c r="H1213" s="150"/>
    </row>
    <row r="1214" spans="1:8" x14ac:dyDescent="0.25">
      <c r="A1214" s="290" t="s">
        <v>468</v>
      </c>
      <c r="B1214" s="339" t="s">
        <v>540</v>
      </c>
      <c r="C1214" s="337">
        <v>29.7</v>
      </c>
      <c r="D1214" s="338">
        <v>1.296</v>
      </c>
      <c r="E1214" s="365">
        <v>0.41099999999999998</v>
      </c>
      <c r="F1214" s="175" t="str">
        <f t="shared" si="25"/>
        <v>КВВГнг(А)-FRLSLTx-0,6637х1,5</v>
      </c>
      <c r="G1214" s="150"/>
      <c r="H1214" s="150"/>
    </row>
    <row r="1215" spans="1:8" x14ac:dyDescent="0.25">
      <c r="A1215" s="290" t="s">
        <v>468</v>
      </c>
      <c r="B1215" s="339" t="s">
        <v>548</v>
      </c>
      <c r="C1215" s="337">
        <v>32.5</v>
      </c>
      <c r="D1215" s="338">
        <v>1.7310000000000001</v>
      </c>
      <c r="E1215" s="365">
        <v>0.45900000000000002</v>
      </c>
      <c r="F1215" s="175" t="str">
        <f t="shared" si="25"/>
        <v>КВВГнг(А)-FRLSLTx-0,6637х2,5</v>
      </c>
      <c r="G1215" s="150"/>
      <c r="H1215" s="150"/>
    </row>
    <row r="1216" spans="1:8" x14ac:dyDescent="0.25">
      <c r="A1216" s="290" t="s">
        <v>468</v>
      </c>
      <c r="B1216" s="339" t="s">
        <v>533</v>
      </c>
      <c r="C1216" s="337">
        <v>31.5</v>
      </c>
      <c r="D1216" s="338">
        <v>1.266</v>
      </c>
      <c r="E1216" s="365">
        <v>0.47399999999999998</v>
      </c>
      <c r="F1216" s="175" t="str">
        <f t="shared" si="25"/>
        <v>КВВГнг(А)-FRLSLTx-0,6652х0,75</v>
      </c>
      <c r="G1216" s="150"/>
      <c r="H1216" s="150"/>
    </row>
    <row r="1217" spans="1:8" x14ac:dyDescent="0.25">
      <c r="A1217" s="290" t="s">
        <v>468</v>
      </c>
      <c r="B1217" s="339" t="s">
        <v>477</v>
      </c>
      <c r="C1217" s="337">
        <v>32.799999999999997</v>
      </c>
      <c r="D1217" s="338">
        <v>1.4350000000000001</v>
      </c>
      <c r="E1217" s="365">
        <v>0.498</v>
      </c>
      <c r="F1217" s="175" t="str">
        <f t="shared" si="25"/>
        <v>КВВГнг(А)-FRLSLTx-0,6652х1</v>
      </c>
      <c r="G1217" s="150"/>
      <c r="H1217" s="150"/>
    </row>
    <row r="1218" spans="1:8" x14ac:dyDescent="0.25">
      <c r="A1218" s="290" t="s">
        <v>468</v>
      </c>
      <c r="B1218" s="339" t="s">
        <v>541</v>
      </c>
      <c r="C1218" s="337">
        <v>35.299999999999997</v>
      </c>
      <c r="D1218" s="338">
        <v>1.7949999999999999</v>
      </c>
      <c r="E1218" s="365">
        <v>0.56200000000000006</v>
      </c>
      <c r="F1218" s="175" t="str">
        <f t="shared" ref="F1218:F1281" si="26">A1218&amp;B1218</f>
        <v>КВВГнг(А)-FRLSLTx-0,6652х1,5</v>
      </c>
      <c r="G1218" s="150"/>
      <c r="H1218" s="150"/>
    </row>
    <row r="1219" spans="1:8" x14ac:dyDescent="0.25">
      <c r="A1219" s="290" t="s">
        <v>468</v>
      </c>
      <c r="B1219" s="339" t="s">
        <v>534</v>
      </c>
      <c r="C1219" s="337">
        <v>33.5</v>
      </c>
      <c r="D1219" s="338">
        <v>1.45</v>
      </c>
      <c r="E1219" s="365">
        <v>0.53600000000000003</v>
      </c>
      <c r="F1219" s="175" t="str">
        <f t="shared" si="26"/>
        <v>КВВГнг(А)-FRLSLTx-0,6661х0,75</v>
      </c>
      <c r="G1219" s="150"/>
      <c r="H1219" s="150"/>
    </row>
    <row r="1220" spans="1:8" x14ac:dyDescent="0.25">
      <c r="A1220" s="290" t="s">
        <v>468</v>
      </c>
      <c r="B1220" s="339" t="s">
        <v>478</v>
      </c>
      <c r="C1220" s="337">
        <v>35.200000000000003</v>
      </c>
      <c r="D1220" s="338">
        <v>1.6859999999999999</v>
      </c>
      <c r="E1220" s="365">
        <v>0.58599999999999997</v>
      </c>
      <c r="F1220" s="175" t="str">
        <f t="shared" si="26"/>
        <v>КВВГнг(А)-FRLSLTx-0,6661х1</v>
      </c>
      <c r="G1220" s="150"/>
      <c r="H1220" s="150"/>
    </row>
    <row r="1221" spans="1:8" ht="15.75" thickBot="1" x14ac:dyDescent="0.3">
      <c r="A1221" s="291" t="s">
        <v>468</v>
      </c>
      <c r="B1221" s="344" t="s">
        <v>542</v>
      </c>
      <c r="C1221" s="345">
        <v>37.5</v>
      </c>
      <c r="D1221" s="346">
        <v>2.0619999999999998</v>
      </c>
      <c r="E1221" s="373">
        <v>0.63400000000000001</v>
      </c>
      <c r="F1221" s="181" t="str">
        <f t="shared" si="26"/>
        <v>КВВГнг(А)-FRLSLTx-0,6661х1,5</v>
      </c>
      <c r="G1221" s="150"/>
      <c r="H1221" s="150"/>
    </row>
    <row r="1222" spans="1:8" x14ac:dyDescent="0.25">
      <c r="A1222" s="289" t="s">
        <v>486</v>
      </c>
      <c r="B1222" s="182" t="s">
        <v>525</v>
      </c>
      <c r="C1222" s="362">
        <v>7.7</v>
      </c>
      <c r="D1222" s="360">
        <v>8.5999999999999993E-2</v>
      </c>
      <c r="E1222" s="375">
        <v>3.6999999999999998E-2</v>
      </c>
      <c r="F1222" s="170" t="str">
        <f t="shared" si="26"/>
        <v>КВВГнг(А)-LS-0,664х0,75</v>
      </c>
      <c r="G1222" s="150"/>
      <c r="H1222" s="150"/>
    </row>
    <row r="1223" spans="1:8" x14ac:dyDescent="0.25">
      <c r="A1223" s="290" t="s">
        <v>486</v>
      </c>
      <c r="B1223" s="339" t="s">
        <v>469</v>
      </c>
      <c r="C1223" s="337">
        <v>8.1</v>
      </c>
      <c r="D1223" s="365">
        <v>0.10100000000000001</v>
      </c>
      <c r="E1223" s="376">
        <v>3.7999999999999999E-2</v>
      </c>
      <c r="F1223" s="175" t="str">
        <f t="shared" si="26"/>
        <v>КВВГнг(А)-LS-0,664х1</v>
      </c>
      <c r="G1223" s="150"/>
      <c r="H1223" s="150"/>
    </row>
    <row r="1224" spans="1:8" x14ac:dyDescent="0.25">
      <c r="A1224" s="290" t="s">
        <v>486</v>
      </c>
      <c r="B1224" s="339" t="s">
        <v>178</v>
      </c>
      <c r="C1224" s="337">
        <v>9.1999999999999993</v>
      </c>
      <c r="D1224" s="365">
        <v>0.13700000000000001</v>
      </c>
      <c r="E1224" s="376">
        <v>0.04</v>
      </c>
      <c r="F1224" s="175" t="str">
        <f t="shared" si="26"/>
        <v>КВВГнг(А)-LS-0,664х1,5</v>
      </c>
      <c r="G1224" s="150"/>
      <c r="H1224" s="150"/>
    </row>
    <row r="1225" spans="1:8" x14ac:dyDescent="0.25">
      <c r="A1225" s="290" t="s">
        <v>486</v>
      </c>
      <c r="B1225" s="339" t="s">
        <v>179</v>
      </c>
      <c r="C1225" s="337">
        <v>10.199999999999999</v>
      </c>
      <c r="D1225" s="365">
        <v>0.183</v>
      </c>
      <c r="E1225" s="376">
        <v>0.06</v>
      </c>
      <c r="F1225" s="175" t="str">
        <f t="shared" si="26"/>
        <v>КВВГнг(А)-LS-0,664х2,5</v>
      </c>
      <c r="G1225" s="150"/>
      <c r="H1225" s="150"/>
    </row>
    <row r="1226" spans="1:8" x14ac:dyDescent="0.25">
      <c r="A1226" s="290" t="s">
        <v>486</v>
      </c>
      <c r="B1226" s="339" t="s">
        <v>160</v>
      </c>
      <c r="C1226" s="337">
        <v>11.8</v>
      </c>
      <c r="D1226" s="365">
        <v>0.26100000000000001</v>
      </c>
      <c r="E1226" s="376">
        <v>7.5999999999999998E-2</v>
      </c>
      <c r="F1226" s="175" t="str">
        <f t="shared" si="26"/>
        <v>КВВГнг(А)-LS-0,664х4</v>
      </c>
      <c r="G1226" s="150"/>
      <c r="H1226" s="150"/>
    </row>
    <row r="1227" spans="1:8" x14ac:dyDescent="0.25">
      <c r="A1227" s="290" t="s">
        <v>486</v>
      </c>
      <c r="B1227" s="339" t="s">
        <v>161</v>
      </c>
      <c r="C1227" s="337">
        <v>13</v>
      </c>
      <c r="D1227" s="365">
        <v>0.34499999999999997</v>
      </c>
      <c r="E1227" s="376">
        <v>8.5999999999999993E-2</v>
      </c>
      <c r="F1227" s="175" t="str">
        <f t="shared" si="26"/>
        <v>КВВГнг(А)-LS-0,664х6</v>
      </c>
      <c r="G1227" s="150"/>
      <c r="H1227" s="150"/>
    </row>
    <row r="1228" spans="1:8" x14ac:dyDescent="0.25">
      <c r="A1228" s="290" t="s">
        <v>486</v>
      </c>
      <c r="B1228" s="339" t="s">
        <v>526</v>
      </c>
      <c r="C1228" s="337">
        <v>8.3000000000000007</v>
      </c>
      <c r="D1228" s="365">
        <v>0.104</v>
      </c>
      <c r="E1228" s="376">
        <v>4.3999999999999997E-2</v>
      </c>
      <c r="F1228" s="175" t="str">
        <f t="shared" si="26"/>
        <v>КВВГнг(А)-LS-0,665х0,75</v>
      </c>
      <c r="G1228" s="150"/>
      <c r="H1228" s="150"/>
    </row>
    <row r="1229" spans="1:8" x14ac:dyDescent="0.25">
      <c r="A1229" s="290" t="s">
        <v>486</v>
      </c>
      <c r="B1229" s="339" t="s">
        <v>470</v>
      </c>
      <c r="C1229" s="337">
        <v>9.4</v>
      </c>
      <c r="D1229" s="365">
        <v>0.13700000000000001</v>
      </c>
      <c r="E1229" s="376">
        <v>5.7000000000000002E-2</v>
      </c>
      <c r="F1229" s="175" t="str">
        <f t="shared" si="26"/>
        <v>КВВГнг(А)-LS-0,665х1</v>
      </c>
      <c r="G1229" s="150"/>
      <c r="H1229" s="150"/>
    </row>
    <row r="1230" spans="1:8" x14ac:dyDescent="0.25">
      <c r="A1230" s="290" t="s">
        <v>486</v>
      </c>
      <c r="B1230" s="339" t="s">
        <v>182</v>
      </c>
      <c r="C1230" s="337">
        <v>10</v>
      </c>
      <c r="D1230" s="365">
        <v>0.16800000000000001</v>
      </c>
      <c r="E1230" s="376">
        <v>6.3E-2</v>
      </c>
      <c r="F1230" s="175" t="str">
        <f t="shared" si="26"/>
        <v>КВВГнг(А)-LS-0,665х1,5</v>
      </c>
      <c r="G1230" s="150"/>
      <c r="H1230" s="150"/>
    </row>
    <row r="1231" spans="1:8" x14ac:dyDescent="0.25">
      <c r="A1231" s="290" t="s">
        <v>486</v>
      </c>
      <c r="B1231" s="339" t="s">
        <v>183</v>
      </c>
      <c r="C1231" s="337">
        <v>11</v>
      </c>
      <c r="D1231" s="365">
        <v>0.22500000000000001</v>
      </c>
      <c r="E1231" s="376">
        <v>7.1999999999999995E-2</v>
      </c>
      <c r="F1231" s="175" t="str">
        <f t="shared" si="26"/>
        <v>КВВГнг(А)-LS-0,665х2,5</v>
      </c>
      <c r="G1231" s="150"/>
      <c r="H1231" s="150"/>
    </row>
    <row r="1232" spans="1:8" x14ac:dyDescent="0.25">
      <c r="A1232" s="290" t="s">
        <v>486</v>
      </c>
      <c r="B1232" s="339" t="s">
        <v>527</v>
      </c>
      <c r="C1232" s="337">
        <v>9.5</v>
      </c>
      <c r="D1232" s="365">
        <v>0.14199999999999999</v>
      </c>
      <c r="E1232" s="376">
        <v>0.06</v>
      </c>
      <c r="F1232" s="175" t="str">
        <f t="shared" si="26"/>
        <v>КВВГнг(А)-LS-0,667х0,75</v>
      </c>
      <c r="G1232" s="150"/>
      <c r="H1232" s="150"/>
    </row>
    <row r="1233" spans="1:8" x14ac:dyDescent="0.25">
      <c r="A1233" s="290" t="s">
        <v>486</v>
      </c>
      <c r="B1233" s="339" t="s">
        <v>471</v>
      </c>
      <c r="C1233" s="337">
        <v>10.1</v>
      </c>
      <c r="D1233" s="365">
        <v>0.16800000000000001</v>
      </c>
      <c r="E1233" s="376">
        <v>6.5000000000000002E-2</v>
      </c>
      <c r="F1233" s="175" t="str">
        <f t="shared" si="26"/>
        <v>КВВГнг(А)-LS-0,667х1</v>
      </c>
      <c r="G1233" s="150"/>
      <c r="H1233" s="150"/>
    </row>
    <row r="1234" spans="1:8" x14ac:dyDescent="0.25">
      <c r="A1234" s="290" t="s">
        <v>486</v>
      </c>
      <c r="B1234" s="339" t="s">
        <v>535</v>
      </c>
      <c r="C1234" s="337">
        <v>10.7</v>
      </c>
      <c r="D1234" s="365">
        <v>0.20599999999999999</v>
      </c>
      <c r="E1234" s="376">
        <v>7.1999999999999995E-2</v>
      </c>
      <c r="F1234" s="175" t="str">
        <f t="shared" si="26"/>
        <v>КВВГнг(А)-LS-0,667х1,5</v>
      </c>
      <c r="G1234" s="150"/>
      <c r="H1234" s="150"/>
    </row>
    <row r="1235" spans="1:8" x14ac:dyDescent="0.25">
      <c r="A1235" s="290" t="s">
        <v>486</v>
      </c>
      <c r="B1235" s="339" t="s">
        <v>543</v>
      </c>
      <c r="C1235" s="337">
        <v>11.9</v>
      </c>
      <c r="D1235" s="365">
        <v>0.28399999999999997</v>
      </c>
      <c r="E1235" s="376">
        <v>8.2000000000000003E-2</v>
      </c>
      <c r="F1235" s="175" t="str">
        <f t="shared" si="26"/>
        <v>КВВГнг(А)-LS-0,667х2,5</v>
      </c>
      <c r="G1235" s="150"/>
      <c r="H1235" s="150"/>
    </row>
    <row r="1236" spans="1:8" x14ac:dyDescent="0.25">
      <c r="A1236" s="290" t="s">
        <v>486</v>
      </c>
      <c r="B1236" s="339" t="s">
        <v>479</v>
      </c>
      <c r="C1236" s="337">
        <v>13.9</v>
      </c>
      <c r="D1236" s="365">
        <v>0.41299999999999998</v>
      </c>
      <c r="E1236" s="376">
        <v>0.106</v>
      </c>
      <c r="F1236" s="175" t="str">
        <f t="shared" si="26"/>
        <v>КВВГнг(А)-LS-0,667х4</v>
      </c>
      <c r="G1236" s="150"/>
      <c r="H1236" s="150"/>
    </row>
    <row r="1237" spans="1:8" x14ac:dyDescent="0.25">
      <c r="A1237" s="290" t="s">
        <v>486</v>
      </c>
      <c r="B1237" s="339" t="s">
        <v>481</v>
      </c>
      <c r="C1237" s="337">
        <v>15.4</v>
      </c>
      <c r="D1237" s="365">
        <v>0.55600000000000005</v>
      </c>
      <c r="E1237" s="376">
        <v>0.121</v>
      </c>
      <c r="F1237" s="175" t="str">
        <f t="shared" si="26"/>
        <v>КВВГнг(А)-LS-0,667х6</v>
      </c>
      <c r="G1237" s="150"/>
      <c r="H1237" s="150"/>
    </row>
    <row r="1238" spans="1:8" x14ac:dyDescent="0.25">
      <c r="A1238" s="290" t="s">
        <v>486</v>
      </c>
      <c r="B1238" s="339" t="s">
        <v>528</v>
      </c>
      <c r="C1238" s="337">
        <v>11.7</v>
      </c>
      <c r="D1238" s="365">
        <v>0.19400000000000001</v>
      </c>
      <c r="E1238" s="376">
        <v>0.08</v>
      </c>
      <c r="F1238" s="175" t="str">
        <f t="shared" si="26"/>
        <v>КВВГнг(А)-LS-0,6610х0,75</v>
      </c>
      <c r="G1238" s="150"/>
      <c r="H1238" s="150"/>
    </row>
    <row r="1239" spans="1:8" x14ac:dyDescent="0.25">
      <c r="A1239" s="290" t="s">
        <v>486</v>
      </c>
      <c r="B1239" s="339" t="s">
        <v>472</v>
      </c>
      <c r="C1239" s="337">
        <v>12.4</v>
      </c>
      <c r="D1239" s="365">
        <v>0.23</v>
      </c>
      <c r="E1239" s="376">
        <v>8.6999999999999994E-2</v>
      </c>
      <c r="F1239" s="175" t="str">
        <f t="shared" si="26"/>
        <v>КВВГнг(А)-LS-0,6610х1</v>
      </c>
      <c r="G1239" s="150"/>
      <c r="H1239" s="150"/>
    </row>
    <row r="1240" spans="1:8" x14ac:dyDescent="0.25">
      <c r="A1240" s="290" t="s">
        <v>486</v>
      </c>
      <c r="B1240" s="339" t="s">
        <v>536</v>
      </c>
      <c r="C1240" s="337">
        <v>13.3</v>
      </c>
      <c r="D1240" s="365">
        <v>0.28399999999999997</v>
      </c>
      <c r="E1240" s="376">
        <v>9.6000000000000002E-2</v>
      </c>
      <c r="F1240" s="175" t="str">
        <f t="shared" si="26"/>
        <v>КВВГнг(А)-LS-0,6610х1,5</v>
      </c>
      <c r="G1240" s="150"/>
      <c r="H1240" s="150"/>
    </row>
    <row r="1241" spans="1:8" x14ac:dyDescent="0.25">
      <c r="A1241" s="290" t="s">
        <v>486</v>
      </c>
      <c r="B1241" s="339" t="s">
        <v>544</v>
      </c>
      <c r="C1241" s="337">
        <v>14.9</v>
      </c>
      <c r="D1241" s="365">
        <v>0.39400000000000002</v>
      </c>
      <c r="E1241" s="376">
        <v>0.111</v>
      </c>
      <c r="F1241" s="175" t="str">
        <f t="shared" si="26"/>
        <v>КВВГнг(А)-LS-0,6610х2,5</v>
      </c>
      <c r="G1241" s="150"/>
      <c r="H1241" s="150"/>
    </row>
    <row r="1242" spans="1:8" x14ac:dyDescent="0.25">
      <c r="A1242" s="290" t="s">
        <v>486</v>
      </c>
      <c r="B1242" s="339" t="s">
        <v>480</v>
      </c>
      <c r="C1242" s="337">
        <v>17.600000000000001</v>
      </c>
      <c r="D1242" s="365">
        <v>0.58099999999999996</v>
      </c>
      <c r="E1242" s="376">
        <v>0.14399999999999999</v>
      </c>
      <c r="F1242" s="175" t="str">
        <f t="shared" si="26"/>
        <v>КВВГнг(А)-LS-0,6610х4</v>
      </c>
      <c r="G1242" s="150"/>
      <c r="H1242" s="150"/>
    </row>
    <row r="1243" spans="1:8" x14ac:dyDescent="0.25">
      <c r="A1243" s="290" t="s">
        <v>486</v>
      </c>
      <c r="B1243" s="339" t="s">
        <v>482</v>
      </c>
      <c r="C1243" s="337">
        <v>19.899999999999999</v>
      </c>
      <c r="D1243" s="365">
        <v>0.80600000000000005</v>
      </c>
      <c r="E1243" s="376">
        <v>0.17799999999999999</v>
      </c>
      <c r="F1243" s="175" t="str">
        <f t="shared" si="26"/>
        <v>КВВГнг(А)-LS-0,6610х6</v>
      </c>
      <c r="G1243" s="150"/>
      <c r="H1243" s="150"/>
    </row>
    <row r="1244" spans="1:8" x14ac:dyDescent="0.25">
      <c r="A1244" s="290" t="s">
        <v>486</v>
      </c>
      <c r="B1244" s="339" t="s">
        <v>529</v>
      </c>
      <c r="C1244" s="337">
        <v>12.6</v>
      </c>
      <c r="D1244" s="365">
        <v>0.247</v>
      </c>
      <c r="E1244" s="376">
        <v>9.7000000000000003E-2</v>
      </c>
      <c r="F1244" s="175" t="str">
        <f t="shared" si="26"/>
        <v>КВВГнг(А)-LS-0,6614х0,75</v>
      </c>
      <c r="G1244" s="150"/>
      <c r="H1244" s="150"/>
    </row>
    <row r="1245" spans="1:8" x14ac:dyDescent="0.25">
      <c r="A1245" s="290" t="s">
        <v>486</v>
      </c>
      <c r="B1245" s="339" t="s">
        <v>473</v>
      </c>
      <c r="C1245" s="337">
        <v>13.4</v>
      </c>
      <c r="D1245" s="365">
        <v>0.29599999999999999</v>
      </c>
      <c r="E1245" s="376">
        <v>0.105</v>
      </c>
      <c r="F1245" s="175" t="str">
        <f t="shared" si="26"/>
        <v>КВВГнг(А)-LS-0,6614х1</v>
      </c>
      <c r="G1245" s="150"/>
      <c r="H1245" s="150"/>
    </row>
    <row r="1246" spans="1:8" x14ac:dyDescent="0.25">
      <c r="A1246" s="290" t="s">
        <v>486</v>
      </c>
      <c r="B1246" s="339" t="s">
        <v>537</v>
      </c>
      <c r="C1246" s="337">
        <v>14.4</v>
      </c>
      <c r="D1246" s="365">
        <v>0.36899999999999999</v>
      </c>
      <c r="E1246" s="376">
        <v>0.11600000000000001</v>
      </c>
      <c r="F1246" s="175" t="str">
        <f t="shared" si="26"/>
        <v>КВВГнг(А)-LS-0,6614х1,5</v>
      </c>
      <c r="G1246" s="150"/>
      <c r="H1246" s="150"/>
    </row>
    <row r="1247" spans="1:8" x14ac:dyDescent="0.25">
      <c r="A1247" s="290" t="s">
        <v>486</v>
      </c>
      <c r="B1247" s="339" t="s">
        <v>545</v>
      </c>
      <c r="C1247" s="337">
        <v>16.100000000000001</v>
      </c>
      <c r="D1247" s="365">
        <v>0.52</v>
      </c>
      <c r="E1247" s="376">
        <v>0.13500000000000001</v>
      </c>
      <c r="F1247" s="175" t="str">
        <f t="shared" si="26"/>
        <v>КВВГнг(А)-LS-0,6614х2,5</v>
      </c>
      <c r="G1247" s="150"/>
      <c r="H1247" s="150"/>
    </row>
    <row r="1248" spans="1:8" x14ac:dyDescent="0.25">
      <c r="A1248" s="290" t="s">
        <v>486</v>
      </c>
      <c r="B1248" s="339" t="s">
        <v>530</v>
      </c>
      <c r="C1248" s="337">
        <v>13.9</v>
      </c>
      <c r="D1248" s="365">
        <v>0.314</v>
      </c>
      <c r="E1248" s="376">
        <v>0.11799999999999999</v>
      </c>
      <c r="F1248" s="175" t="str">
        <f t="shared" si="26"/>
        <v>КВВГнг(А)-LS-0,6619х0,75</v>
      </c>
      <c r="G1248" s="150"/>
      <c r="H1248" s="150"/>
    </row>
    <row r="1249" spans="1:8" x14ac:dyDescent="0.25">
      <c r="A1249" s="290" t="s">
        <v>486</v>
      </c>
      <c r="B1249" s="339" t="s">
        <v>474</v>
      </c>
      <c r="C1249" s="337">
        <v>14.8</v>
      </c>
      <c r="D1249" s="365">
        <v>0.379</v>
      </c>
      <c r="E1249" s="376">
        <v>0.128</v>
      </c>
      <c r="F1249" s="175" t="str">
        <f t="shared" si="26"/>
        <v>КВВГнг(А)-LS-0,6619х1</v>
      </c>
      <c r="G1249" s="150"/>
      <c r="H1249" s="150"/>
    </row>
    <row r="1250" spans="1:8" x14ac:dyDescent="0.25">
      <c r="A1250" s="290" t="s">
        <v>486</v>
      </c>
      <c r="B1250" s="339" t="s">
        <v>538</v>
      </c>
      <c r="C1250" s="337">
        <v>15.9</v>
      </c>
      <c r="D1250" s="365">
        <v>0.47699999999999998</v>
      </c>
      <c r="E1250" s="376">
        <v>0.14199999999999999</v>
      </c>
      <c r="F1250" s="175" t="str">
        <f t="shared" si="26"/>
        <v>КВВГнг(А)-LS-0,6619х1,5</v>
      </c>
      <c r="G1250" s="150"/>
      <c r="H1250" s="150"/>
    </row>
    <row r="1251" spans="1:8" x14ac:dyDescent="0.25">
      <c r="A1251" s="290" t="s">
        <v>486</v>
      </c>
      <c r="B1251" s="339" t="s">
        <v>546</v>
      </c>
      <c r="C1251" s="337">
        <v>17.899999999999999</v>
      </c>
      <c r="D1251" s="365">
        <v>0.67800000000000005</v>
      </c>
      <c r="E1251" s="376">
        <v>0.16600000000000001</v>
      </c>
      <c r="F1251" s="175" t="str">
        <f t="shared" si="26"/>
        <v>КВВГнг(А)-LS-0,6619х2,5</v>
      </c>
      <c r="G1251" s="150"/>
      <c r="H1251" s="150"/>
    </row>
    <row r="1252" spans="1:8" x14ac:dyDescent="0.25">
      <c r="A1252" s="290" t="s">
        <v>486</v>
      </c>
      <c r="B1252" s="339" t="s">
        <v>531</v>
      </c>
      <c r="C1252" s="337">
        <v>16.399999999999999</v>
      </c>
      <c r="D1252" s="365">
        <v>0.42499999999999999</v>
      </c>
      <c r="E1252" s="376">
        <v>0.155</v>
      </c>
      <c r="F1252" s="175" t="str">
        <f t="shared" si="26"/>
        <v>КВВГнг(А)-LS-0,6627х0,75</v>
      </c>
      <c r="G1252" s="150"/>
      <c r="H1252" s="150"/>
    </row>
    <row r="1253" spans="1:8" x14ac:dyDescent="0.25">
      <c r="A1253" s="290" t="s">
        <v>486</v>
      </c>
      <c r="B1253" s="339" t="s">
        <v>475</v>
      </c>
      <c r="C1253" s="337">
        <v>17.5</v>
      </c>
      <c r="D1253" s="365">
        <v>0.51500000000000001</v>
      </c>
      <c r="E1253" s="376">
        <v>0.16800000000000001</v>
      </c>
      <c r="F1253" s="175" t="str">
        <f t="shared" si="26"/>
        <v>КВВГнг(А)-LS-0,6627х1</v>
      </c>
      <c r="G1253" s="150"/>
      <c r="H1253" s="150"/>
    </row>
    <row r="1254" spans="1:8" x14ac:dyDescent="0.25">
      <c r="A1254" s="290" t="s">
        <v>486</v>
      </c>
      <c r="B1254" s="339" t="s">
        <v>539</v>
      </c>
      <c r="C1254" s="337">
        <v>19.3</v>
      </c>
      <c r="D1254" s="365">
        <v>0.67300000000000004</v>
      </c>
      <c r="E1254" s="376">
        <v>0.19900000000000001</v>
      </c>
      <c r="F1254" s="175" t="str">
        <f t="shared" si="26"/>
        <v>КВВГнг(А)-LS-0,6627х1,5</v>
      </c>
      <c r="G1254" s="150"/>
      <c r="H1254" s="150"/>
    </row>
    <row r="1255" spans="1:8" x14ac:dyDescent="0.25">
      <c r="A1255" s="290" t="s">
        <v>486</v>
      </c>
      <c r="B1255" s="339" t="s">
        <v>547</v>
      </c>
      <c r="C1255" s="337">
        <v>21.7</v>
      </c>
      <c r="D1255" s="365">
        <v>0.95699999999999996</v>
      </c>
      <c r="E1255" s="376">
        <v>0.23200000000000001</v>
      </c>
      <c r="F1255" s="175" t="str">
        <f t="shared" si="26"/>
        <v>КВВГнг(А)-LS-0,6627х2,5</v>
      </c>
      <c r="G1255" s="150"/>
      <c r="H1255" s="150"/>
    </row>
    <row r="1256" spans="1:8" x14ac:dyDescent="0.25">
      <c r="A1256" s="290" t="s">
        <v>486</v>
      </c>
      <c r="B1256" s="339" t="s">
        <v>532</v>
      </c>
      <c r="C1256" s="337">
        <v>18.7</v>
      </c>
      <c r="D1256" s="365">
        <v>0.57199999999999995</v>
      </c>
      <c r="E1256" s="376">
        <v>0.20599999999999999</v>
      </c>
      <c r="F1256" s="175" t="str">
        <f t="shared" si="26"/>
        <v>КВВГнг(А)-LS-0,6637х0,75</v>
      </c>
      <c r="G1256" s="150"/>
      <c r="H1256" s="150"/>
    </row>
    <row r="1257" spans="1:8" x14ac:dyDescent="0.25">
      <c r="A1257" s="290" t="s">
        <v>486</v>
      </c>
      <c r="B1257" s="341" t="s">
        <v>476</v>
      </c>
      <c r="C1257" s="363">
        <v>19.899999999999999</v>
      </c>
      <c r="D1257" s="364">
        <v>0.69599999999999995</v>
      </c>
      <c r="E1257" s="376">
        <v>0.224</v>
      </c>
      <c r="F1257" s="175" t="str">
        <f t="shared" si="26"/>
        <v>КВВГнг(А)-LS-0,6637х1</v>
      </c>
      <c r="G1257" s="150"/>
      <c r="H1257" s="150"/>
    </row>
    <row r="1258" spans="1:8" x14ac:dyDescent="0.25">
      <c r="A1258" s="290" t="s">
        <v>486</v>
      </c>
      <c r="B1258" s="339" t="s">
        <v>540</v>
      </c>
      <c r="C1258" s="337">
        <v>21.5</v>
      </c>
      <c r="D1258" s="365">
        <v>0.88300000000000001</v>
      </c>
      <c r="E1258" s="376">
        <v>0.249</v>
      </c>
      <c r="F1258" s="175" t="str">
        <f t="shared" si="26"/>
        <v>КВВГнг(А)-LS-0,6637х1,5</v>
      </c>
      <c r="G1258" s="150"/>
      <c r="H1258" s="150"/>
    </row>
    <row r="1259" spans="1:8" ht="15.75" thickBot="1" x14ac:dyDescent="0.3">
      <c r="A1259" s="291" t="s">
        <v>486</v>
      </c>
      <c r="B1259" s="344" t="s">
        <v>548</v>
      </c>
      <c r="C1259" s="345">
        <v>24.6</v>
      </c>
      <c r="D1259" s="373">
        <v>1.294</v>
      </c>
      <c r="E1259" s="377">
        <v>0.307</v>
      </c>
      <c r="F1259" s="181" t="str">
        <f t="shared" si="26"/>
        <v>КВВГнг(А)-LS-0,6637х2,5</v>
      </c>
      <c r="G1259" s="150"/>
      <c r="H1259" s="150"/>
    </row>
    <row r="1260" spans="1:8" x14ac:dyDescent="0.25">
      <c r="A1260" s="289" t="s">
        <v>484</v>
      </c>
      <c r="B1260" s="348" t="s">
        <v>525</v>
      </c>
      <c r="C1260" s="349">
        <v>7.6</v>
      </c>
      <c r="D1260" s="350">
        <v>9.5000000000000001E-2</v>
      </c>
      <c r="E1260" s="374">
        <v>3.9E-2</v>
      </c>
      <c r="F1260" s="170" t="str">
        <f t="shared" si="26"/>
        <v>КВВГнг(А)-LSLTx-0,664х0,75</v>
      </c>
      <c r="G1260" s="150"/>
      <c r="H1260" s="150"/>
    </row>
    <row r="1261" spans="1:8" x14ac:dyDescent="0.25">
      <c r="A1261" s="290" t="s">
        <v>484</v>
      </c>
      <c r="B1261" s="339" t="s">
        <v>469</v>
      </c>
      <c r="C1261" s="337">
        <v>8</v>
      </c>
      <c r="D1261" s="338">
        <v>0.108</v>
      </c>
      <c r="E1261" s="365">
        <v>4.2000000000000003E-2</v>
      </c>
      <c r="F1261" s="175" t="str">
        <f t="shared" si="26"/>
        <v>КВВГнг(А)-LSLTx-0,664х1</v>
      </c>
      <c r="G1261" s="150"/>
      <c r="H1261" s="150"/>
    </row>
    <row r="1262" spans="1:8" x14ac:dyDescent="0.25">
      <c r="A1262" s="290" t="s">
        <v>484</v>
      </c>
      <c r="B1262" s="339" t="s">
        <v>178</v>
      </c>
      <c r="C1262" s="337">
        <v>9.1999999999999993</v>
      </c>
      <c r="D1262" s="338">
        <v>0.14899999999999999</v>
      </c>
      <c r="E1262" s="365">
        <v>5.6000000000000001E-2</v>
      </c>
      <c r="F1262" s="175" t="str">
        <f t="shared" si="26"/>
        <v>КВВГнг(А)-LSLTx-0,664х1,5</v>
      </c>
      <c r="G1262" s="150"/>
      <c r="H1262" s="150"/>
    </row>
    <row r="1263" spans="1:8" x14ac:dyDescent="0.25">
      <c r="A1263" s="290" t="s">
        <v>484</v>
      </c>
      <c r="B1263" s="339" t="s">
        <v>179</v>
      </c>
      <c r="C1263" s="337">
        <v>10.199999999999999</v>
      </c>
      <c r="D1263" s="378">
        <v>0.19900000000000001</v>
      </c>
      <c r="E1263" s="365">
        <v>6.4000000000000001E-2</v>
      </c>
      <c r="F1263" s="175" t="str">
        <f t="shared" si="26"/>
        <v>КВВГнг(А)-LSLTx-0,664х2,5</v>
      </c>
      <c r="G1263" s="150"/>
      <c r="H1263" s="150"/>
    </row>
    <row r="1264" spans="1:8" x14ac:dyDescent="0.25">
      <c r="A1264" s="290" t="s">
        <v>484</v>
      </c>
      <c r="B1264" s="339" t="s">
        <v>160</v>
      </c>
      <c r="C1264" s="337">
        <v>11.8</v>
      </c>
      <c r="D1264" s="378">
        <v>0.28199999999999997</v>
      </c>
      <c r="E1264" s="365">
        <v>8.1000000000000003E-2</v>
      </c>
      <c r="F1264" s="175" t="str">
        <f t="shared" si="26"/>
        <v>КВВГнг(А)-LSLTx-0,664х4</v>
      </c>
      <c r="G1264" s="150"/>
      <c r="H1264" s="150"/>
    </row>
    <row r="1265" spans="1:8" x14ac:dyDescent="0.25">
      <c r="A1265" s="290" t="s">
        <v>484</v>
      </c>
      <c r="B1265" s="339" t="s">
        <v>161</v>
      </c>
      <c r="C1265" s="337">
        <v>13</v>
      </c>
      <c r="D1265" s="378">
        <v>0.372</v>
      </c>
      <c r="E1265" s="365">
        <v>9.1999999999999998E-2</v>
      </c>
      <c r="F1265" s="175" t="str">
        <f t="shared" si="26"/>
        <v>КВВГнг(А)-LSLTx-0,664х6</v>
      </c>
      <c r="G1265" s="150"/>
      <c r="H1265" s="150"/>
    </row>
    <row r="1266" spans="1:8" x14ac:dyDescent="0.25">
      <c r="A1266" s="290" t="s">
        <v>484</v>
      </c>
      <c r="B1266" s="339" t="s">
        <v>526</v>
      </c>
      <c r="C1266" s="337">
        <v>8.3000000000000007</v>
      </c>
      <c r="D1266" s="338">
        <v>0.111</v>
      </c>
      <c r="E1266" s="365">
        <v>4.4999999999999998E-2</v>
      </c>
      <c r="F1266" s="175" t="str">
        <f t="shared" si="26"/>
        <v>КВВГнг(А)-LSLTx-0,665х0,75</v>
      </c>
      <c r="G1266" s="150"/>
      <c r="H1266" s="150"/>
    </row>
    <row r="1267" spans="1:8" x14ac:dyDescent="0.25">
      <c r="A1267" s="290" t="s">
        <v>484</v>
      </c>
      <c r="B1267" s="339" t="s">
        <v>470</v>
      </c>
      <c r="C1267" s="337">
        <v>9.3000000000000007</v>
      </c>
      <c r="D1267" s="338">
        <v>0.14299999999999999</v>
      </c>
      <c r="E1267" s="365">
        <v>5.7000000000000002E-2</v>
      </c>
      <c r="F1267" s="175" t="str">
        <f t="shared" si="26"/>
        <v>КВВГнг(А)-LSLTx-0,665х1</v>
      </c>
      <c r="G1267" s="150"/>
      <c r="H1267" s="150"/>
    </row>
    <row r="1268" spans="1:8" x14ac:dyDescent="0.25">
      <c r="A1268" s="290" t="s">
        <v>484</v>
      </c>
      <c r="B1268" s="339" t="s">
        <v>182</v>
      </c>
      <c r="C1268" s="337">
        <v>10</v>
      </c>
      <c r="D1268" s="338">
        <v>0.17599999999999999</v>
      </c>
      <c r="E1268" s="365">
        <v>6.3E-2</v>
      </c>
      <c r="F1268" s="175" t="str">
        <f t="shared" si="26"/>
        <v>КВВГнг(А)-LSLTx-0,665х1,5</v>
      </c>
      <c r="G1268" s="150"/>
      <c r="H1268" s="150"/>
    </row>
    <row r="1269" spans="1:8" x14ac:dyDescent="0.25">
      <c r="A1269" s="290" t="s">
        <v>484</v>
      </c>
      <c r="B1269" s="339" t="s">
        <v>183</v>
      </c>
      <c r="C1269" s="337">
        <v>11.1</v>
      </c>
      <c r="D1269" s="378">
        <v>0.23699999999999999</v>
      </c>
      <c r="E1269" s="365">
        <v>7.2999999999999995E-2</v>
      </c>
      <c r="F1269" s="175" t="str">
        <f t="shared" si="26"/>
        <v>КВВГнг(А)-LSLTx-0,665х2,5</v>
      </c>
      <c r="G1269" s="150"/>
      <c r="H1269" s="150"/>
    </row>
    <row r="1270" spans="1:8" x14ac:dyDescent="0.25">
      <c r="A1270" s="290" t="s">
        <v>484</v>
      </c>
      <c r="B1270" s="339" t="s">
        <v>527</v>
      </c>
      <c r="C1270" s="337">
        <v>9.5</v>
      </c>
      <c r="D1270" s="338">
        <v>0.156</v>
      </c>
      <c r="E1270" s="365">
        <v>6.3E-2</v>
      </c>
      <c r="F1270" s="175" t="str">
        <f t="shared" si="26"/>
        <v>КВВГнг(А)-LSLTx-0,667х0,75</v>
      </c>
      <c r="G1270" s="150"/>
      <c r="H1270" s="150"/>
    </row>
    <row r="1271" spans="1:8" x14ac:dyDescent="0.25">
      <c r="A1271" s="290" t="s">
        <v>484</v>
      </c>
      <c r="B1271" s="176" t="s">
        <v>471</v>
      </c>
      <c r="C1271" s="370">
        <v>10</v>
      </c>
      <c r="D1271" s="361">
        <v>0.17899999999999999</v>
      </c>
      <c r="E1271" s="361">
        <v>6.8000000000000005E-2</v>
      </c>
      <c r="F1271" s="175" t="str">
        <f t="shared" si="26"/>
        <v>КВВГнг(А)-LSLTx-0,667х1</v>
      </c>
      <c r="G1271" s="150"/>
      <c r="H1271" s="150"/>
    </row>
    <row r="1272" spans="1:8" x14ac:dyDescent="0.25">
      <c r="A1272" s="290" t="s">
        <v>484</v>
      </c>
      <c r="B1272" s="339" t="s">
        <v>535</v>
      </c>
      <c r="C1272" s="337">
        <v>10.7</v>
      </c>
      <c r="D1272" s="338">
        <v>0.224</v>
      </c>
      <c r="E1272" s="365">
        <v>7.4999999999999997E-2</v>
      </c>
      <c r="F1272" s="175" t="str">
        <f t="shared" si="26"/>
        <v>КВВГнг(А)-LSLTx-0,667х1,5</v>
      </c>
      <c r="G1272" s="150"/>
      <c r="H1272" s="150"/>
    </row>
    <row r="1273" spans="1:8" x14ac:dyDescent="0.25">
      <c r="A1273" s="290" t="s">
        <v>484</v>
      </c>
      <c r="B1273" s="339" t="s">
        <v>543</v>
      </c>
      <c r="C1273" s="337">
        <v>12</v>
      </c>
      <c r="D1273" s="378">
        <v>0.307</v>
      </c>
      <c r="E1273" s="365">
        <v>8.6999999999999994E-2</v>
      </c>
      <c r="F1273" s="175" t="str">
        <f t="shared" si="26"/>
        <v>КВВГнг(А)-LSLTx-0,667х2,5</v>
      </c>
      <c r="G1273" s="150"/>
      <c r="H1273" s="150"/>
    </row>
    <row r="1274" spans="1:8" x14ac:dyDescent="0.25">
      <c r="A1274" s="290" t="s">
        <v>484</v>
      </c>
      <c r="B1274" s="339" t="s">
        <v>479</v>
      </c>
      <c r="C1274" s="337">
        <v>14</v>
      </c>
      <c r="D1274" s="378">
        <v>0.44400000000000001</v>
      </c>
      <c r="E1274" s="365">
        <v>0.113</v>
      </c>
      <c r="F1274" s="175" t="str">
        <f t="shared" si="26"/>
        <v>КВВГнг(А)-LSLTx-0,667х4</v>
      </c>
      <c r="G1274" s="150"/>
      <c r="H1274" s="150"/>
    </row>
    <row r="1275" spans="1:8" x14ac:dyDescent="0.25">
      <c r="A1275" s="290" t="s">
        <v>484</v>
      </c>
      <c r="B1275" s="339" t="s">
        <v>481</v>
      </c>
      <c r="C1275" s="337">
        <v>15.5</v>
      </c>
      <c r="D1275" s="378">
        <v>0.59699999999999998</v>
      </c>
      <c r="E1275" s="365">
        <v>0.129</v>
      </c>
      <c r="F1275" s="175" t="str">
        <f t="shared" si="26"/>
        <v>КВВГнг(А)-LSLTx-0,667х6</v>
      </c>
      <c r="G1275" s="150"/>
      <c r="H1275" s="150"/>
    </row>
    <row r="1276" spans="1:8" x14ac:dyDescent="0.25">
      <c r="A1276" s="290" t="s">
        <v>484</v>
      </c>
      <c r="B1276" s="339" t="s">
        <v>528</v>
      </c>
      <c r="C1276" s="337">
        <v>11.7</v>
      </c>
      <c r="D1276" s="338">
        <v>0.21199999999999999</v>
      </c>
      <c r="E1276" s="365">
        <v>8.4000000000000005E-2</v>
      </c>
      <c r="F1276" s="175" t="str">
        <f t="shared" si="26"/>
        <v>КВВГнг(А)-LSLTx-0,6610х0,75</v>
      </c>
      <c r="G1276" s="150"/>
      <c r="H1276" s="150"/>
    </row>
    <row r="1277" spans="1:8" x14ac:dyDescent="0.25">
      <c r="A1277" s="290" t="s">
        <v>484</v>
      </c>
      <c r="B1277" s="339" t="s">
        <v>472</v>
      </c>
      <c r="C1277" s="337">
        <v>12.3</v>
      </c>
      <c r="D1277" s="338">
        <v>0.245</v>
      </c>
      <c r="E1277" s="365">
        <v>0.09</v>
      </c>
      <c r="F1277" s="175" t="str">
        <f t="shared" si="26"/>
        <v>КВВГнг(А)-LSLTx-0,6610х1</v>
      </c>
      <c r="G1277" s="150"/>
      <c r="H1277" s="150"/>
    </row>
    <row r="1278" spans="1:8" x14ac:dyDescent="0.25">
      <c r="A1278" s="290" t="s">
        <v>484</v>
      </c>
      <c r="B1278" s="339" t="s">
        <v>536</v>
      </c>
      <c r="C1278" s="337">
        <v>13.3</v>
      </c>
      <c r="D1278" s="338">
        <v>0.307</v>
      </c>
      <c r="E1278" s="365">
        <v>0.1</v>
      </c>
      <c r="F1278" s="175" t="str">
        <f t="shared" si="26"/>
        <v>КВВГнг(А)-LSLTx-0,6610х1,5</v>
      </c>
      <c r="G1278" s="150"/>
      <c r="H1278" s="150"/>
    </row>
    <row r="1279" spans="1:8" x14ac:dyDescent="0.25">
      <c r="A1279" s="290" t="s">
        <v>484</v>
      </c>
      <c r="B1279" s="339" t="s">
        <v>544</v>
      </c>
      <c r="C1279" s="337">
        <v>14.9</v>
      </c>
      <c r="D1279" s="378">
        <v>0.42499999999999999</v>
      </c>
      <c r="E1279" s="365">
        <v>0.11700000000000001</v>
      </c>
      <c r="F1279" s="175" t="str">
        <f t="shared" si="26"/>
        <v>КВВГнг(А)-LSLTx-0,6610х2,5</v>
      </c>
      <c r="G1279" s="150"/>
      <c r="H1279" s="150"/>
    </row>
    <row r="1280" spans="1:8" x14ac:dyDescent="0.25">
      <c r="A1280" s="290" t="s">
        <v>484</v>
      </c>
      <c r="B1280" s="339" t="s">
        <v>480</v>
      </c>
      <c r="C1280" s="337">
        <v>17.600000000000001</v>
      </c>
      <c r="D1280" s="378">
        <v>0.62</v>
      </c>
      <c r="E1280" s="365">
        <v>0.152</v>
      </c>
      <c r="F1280" s="175" t="str">
        <f t="shared" si="26"/>
        <v>КВВГнг(А)-LSLTx-0,6610х4</v>
      </c>
      <c r="G1280" s="150"/>
      <c r="H1280" s="150"/>
    </row>
    <row r="1281" spans="1:8" x14ac:dyDescent="0.25">
      <c r="A1281" s="290" t="s">
        <v>484</v>
      </c>
      <c r="B1281" s="339" t="s">
        <v>482</v>
      </c>
      <c r="C1281" s="337">
        <v>20.100000000000001</v>
      </c>
      <c r="D1281" s="378">
        <v>0.86</v>
      </c>
      <c r="E1281" s="365">
        <v>0.187</v>
      </c>
      <c r="F1281" s="175" t="str">
        <f t="shared" si="26"/>
        <v>КВВГнг(А)-LSLTx-0,6610х6</v>
      </c>
      <c r="G1281" s="150"/>
      <c r="H1281" s="150"/>
    </row>
    <row r="1282" spans="1:8" x14ac:dyDescent="0.25">
      <c r="A1282" s="290" t="s">
        <v>484</v>
      </c>
      <c r="B1282" s="339" t="s">
        <v>529</v>
      </c>
      <c r="C1282" s="337">
        <v>12.6</v>
      </c>
      <c r="D1282" s="338">
        <v>0.26800000000000002</v>
      </c>
      <c r="E1282" s="365">
        <v>0.10100000000000001</v>
      </c>
      <c r="F1282" s="175" t="str">
        <f t="shared" ref="F1282:F1345" si="27">A1282&amp;B1282</f>
        <v>КВВГнг(А)-LSLTx-0,6614х0,75</v>
      </c>
      <c r="G1282" s="150"/>
      <c r="H1282" s="150"/>
    </row>
    <row r="1283" spans="1:8" x14ac:dyDescent="0.25">
      <c r="A1283" s="290" t="s">
        <v>484</v>
      </c>
      <c r="B1283" s="339" t="s">
        <v>473</v>
      </c>
      <c r="C1283" s="337">
        <v>13.3</v>
      </c>
      <c r="D1283" s="338">
        <v>0.313</v>
      </c>
      <c r="E1283" s="365">
        <v>0.109</v>
      </c>
      <c r="F1283" s="175" t="str">
        <f t="shared" si="27"/>
        <v>КВВГнг(А)-LSLTx-0,6614х1</v>
      </c>
      <c r="G1283" s="150"/>
      <c r="H1283" s="150"/>
    </row>
    <row r="1284" spans="1:8" x14ac:dyDescent="0.25">
      <c r="A1284" s="290" t="s">
        <v>484</v>
      </c>
      <c r="B1284" s="339" t="s">
        <v>537</v>
      </c>
      <c r="C1284" s="337">
        <v>14.4</v>
      </c>
      <c r="D1284" s="338">
        <v>0.39800000000000002</v>
      </c>
      <c r="E1284" s="365">
        <v>0.122</v>
      </c>
      <c r="F1284" s="175" t="str">
        <f t="shared" si="27"/>
        <v>КВВГнг(А)-LSLTx-0,6614х1,5</v>
      </c>
      <c r="G1284" s="150"/>
      <c r="H1284" s="150"/>
    </row>
    <row r="1285" spans="1:8" x14ac:dyDescent="0.25">
      <c r="A1285" s="290" t="s">
        <v>484</v>
      </c>
      <c r="B1285" s="339" t="s">
        <v>545</v>
      </c>
      <c r="C1285" s="337">
        <v>16.2</v>
      </c>
      <c r="D1285" s="378">
        <v>0.55800000000000005</v>
      </c>
      <c r="E1285" s="365">
        <v>0.14199999999999999</v>
      </c>
      <c r="F1285" s="175" t="str">
        <f t="shared" si="27"/>
        <v>КВВГнг(А)-LSLTx-0,6614х2,5</v>
      </c>
      <c r="G1285" s="150"/>
      <c r="H1285" s="150"/>
    </row>
    <row r="1286" spans="1:8" x14ac:dyDescent="0.25">
      <c r="A1286" s="290" t="s">
        <v>484</v>
      </c>
      <c r="B1286" s="339" t="s">
        <v>530</v>
      </c>
      <c r="C1286" s="337">
        <v>13.9</v>
      </c>
      <c r="D1286" s="338">
        <v>0.34100000000000003</v>
      </c>
      <c r="E1286" s="365">
        <v>0.124</v>
      </c>
      <c r="F1286" s="175" t="str">
        <f t="shared" si="27"/>
        <v>КВВГнг(А)-LSLTx-0,6619х0,75</v>
      </c>
      <c r="G1286" s="150"/>
      <c r="H1286" s="150"/>
    </row>
    <row r="1287" spans="1:8" x14ac:dyDescent="0.25">
      <c r="A1287" s="290" t="s">
        <v>484</v>
      </c>
      <c r="B1287" s="339" t="s">
        <v>474</v>
      </c>
      <c r="C1287" s="337">
        <v>14.6</v>
      </c>
      <c r="D1287" s="338">
        <v>0.4</v>
      </c>
      <c r="E1287" s="365">
        <v>0.13400000000000001</v>
      </c>
      <c r="F1287" s="175" t="str">
        <f t="shared" si="27"/>
        <v>КВВГнг(А)-LSLTx-0,6619х1</v>
      </c>
      <c r="G1287" s="150"/>
      <c r="H1287" s="150"/>
    </row>
    <row r="1288" spans="1:8" x14ac:dyDescent="0.25">
      <c r="A1288" s="290" t="s">
        <v>484</v>
      </c>
      <c r="B1288" s="339" t="s">
        <v>538</v>
      </c>
      <c r="C1288" s="337">
        <v>15.9</v>
      </c>
      <c r="D1288" s="338">
        <v>0.51300000000000001</v>
      </c>
      <c r="E1288" s="365">
        <v>0.15</v>
      </c>
      <c r="F1288" s="175" t="str">
        <f t="shared" si="27"/>
        <v>КВВГнг(А)-LSLTx-0,6619х1,5</v>
      </c>
      <c r="G1288" s="150"/>
      <c r="H1288" s="150"/>
    </row>
    <row r="1289" spans="1:8" x14ac:dyDescent="0.25">
      <c r="A1289" s="290" t="s">
        <v>484</v>
      </c>
      <c r="B1289" s="339" t="s">
        <v>546</v>
      </c>
      <c r="C1289" s="337">
        <v>18.3</v>
      </c>
      <c r="D1289" s="378">
        <v>0.748</v>
      </c>
      <c r="E1289" s="365">
        <v>0.187</v>
      </c>
      <c r="F1289" s="175" t="str">
        <f t="shared" si="27"/>
        <v>КВВГнг(А)-LSLTx-0,6619х2,5</v>
      </c>
      <c r="G1289" s="150"/>
      <c r="H1289" s="150"/>
    </row>
    <row r="1290" spans="1:8" x14ac:dyDescent="0.25">
      <c r="A1290" s="290" t="s">
        <v>484</v>
      </c>
      <c r="B1290" s="339" t="s">
        <v>531</v>
      </c>
      <c r="C1290" s="337">
        <v>16.399999999999999</v>
      </c>
      <c r="D1290" s="338">
        <v>0.46</v>
      </c>
      <c r="E1290" s="365">
        <v>0.16200000000000001</v>
      </c>
      <c r="F1290" s="175" t="str">
        <f t="shared" si="27"/>
        <v>КВВГнг(А)-LSLTx-0,6627х0,75</v>
      </c>
      <c r="G1290" s="150"/>
      <c r="H1290" s="150"/>
    </row>
    <row r="1291" spans="1:8" x14ac:dyDescent="0.25">
      <c r="A1291" s="290" t="s">
        <v>484</v>
      </c>
      <c r="B1291" s="339" t="s">
        <v>475</v>
      </c>
      <c r="C1291" s="337">
        <v>17.3</v>
      </c>
      <c r="D1291" s="338">
        <v>0.54300000000000004</v>
      </c>
      <c r="E1291" s="365">
        <v>0.17499999999999999</v>
      </c>
      <c r="F1291" s="175" t="str">
        <f t="shared" si="27"/>
        <v>КВВГнг(А)-LSLTx-0,6627х1</v>
      </c>
      <c r="G1291" s="150"/>
      <c r="H1291" s="150"/>
    </row>
    <row r="1292" spans="1:8" x14ac:dyDescent="0.25">
      <c r="A1292" s="290" t="s">
        <v>484</v>
      </c>
      <c r="B1292" s="339" t="s">
        <v>539</v>
      </c>
      <c r="C1292" s="337">
        <v>19.3</v>
      </c>
      <c r="D1292" s="338">
        <v>0.72299999999999998</v>
      </c>
      <c r="E1292" s="365">
        <v>0.21</v>
      </c>
      <c r="F1292" s="175" t="str">
        <f t="shared" si="27"/>
        <v>КВВГнг(А)-LSLTx-0,6627х1,5</v>
      </c>
      <c r="G1292" s="150"/>
      <c r="H1292" s="150"/>
    </row>
    <row r="1293" spans="1:8" x14ac:dyDescent="0.25">
      <c r="A1293" s="290" t="s">
        <v>484</v>
      </c>
      <c r="B1293" s="339" t="s">
        <v>547</v>
      </c>
      <c r="C1293" s="337">
        <v>21.8</v>
      </c>
      <c r="D1293" s="378">
        <v>1.0269999999999999</v>
      </c>
      <c r="E1293" s="365">
        <v>0.246</v>
      </c>
      <c r="F1293" s="175" t="str">
        <f t="shared" si="27"/>
        <v>КВВГнг(А)-LSLTx-0,6627х2,5</v>
      </c>
      <c r="G1293" s="150"/>
      <c r="H1293" s="150"/>
    </row>
    <row r="1294" spans="1:8" x14ac:dyDescent="0.25">
      <c r="A1294" s="290" t="s">
        <v>484</v>
      </c>
      <c r="B1294" s="339" t="s">
        <v>532</v>
      </c>
      <c r="C1294" s="337">
        <v>18.600000000000001</v>
      </c>
      <c r="D1294" s="338">
        <v>0.62</v>
      </c>
      <c r="E1294" s="365">
        <v>0.216</v>
      </c>
      <c r="F1294" s="175" t="str">
        <f t="shared" si="27"/>
        <v>КВВГнг(А)-LSLTx-0,6637х0,75</v>
      </c>
      <c r="G1294" s="150"/>
      <c r="H1294" s="150"/>
    </row>
    <row r="1295" spans="1:8" x14ac:dyDescent="0.25">
      <c r="A1295" s="290" t="s">
        <v>484</v>
      </c>
      <c r="B1295" s="339" t="s">
        <v>476</v>
      </c>
      <c r="C1295" s="337">
        <v>19.7</v>
      </c>
      <c r="D1295" s="338">
        <v>0.73199999999999998</v>
      </c>
      <c r="E1295" s="365">
        <v>0.23300000000000001</v>
      </c>
      <c r="F1295" s="175" t="str">
        <f t="shared" si="27"/>
        <v>КВВГнг(А)-LSLTx-0,6637х1</v>
      </c>
      <c r="G1295" s="150"/>
      <c r="H1295" s="150"/>
    </row>
    <row r="1296" spans="1:8" x14ac:dyDescent="0.25">
      <c r="A1296" s="290" t="s">
        <v>484</v>
      </c>
      <c r="B1296" s="339" t="s">
        <v>540</v>
      </c>
      <c r="C1296" s="337">
        <v>21.5</v>
      </c>
      <c r="D1296" s="338">
        <v>0.94799999999999995</v>
      </c>
      <c r="E1296" s="365">
        <v>0.26200000000000001</v>
      </c>
      <c r="F1296" s="175" t="str">
        <f t="shared" si="27"/>
        <v>КВВГнг(А)-LSLTx-0,6637х1,5</v>
      </c>
      <c r="G1296" s="150"/>
      <c r="H1296" s="150"/>
    </row>
    <row r="1297" spans="1:8" x14ac:dyDescent="0.25">
      <c r="A1297" s="290" t="s">
        <v>484</v>
      </c>
      <c r="B1297" s="339" t="s">
        <v>548</v>
      </c>
      <c r="C1297" s="337">
        <v>24.7</v>
      </c>
      <c r="D1297" s="378">
        <v>1.387</v>
      </c>
      <c r="E1297" s="365">
        <v>0.32500000000000001</v>
      </c>
      <c r="F1297" s="175" t="str">
        <f t="shared" si="27"/>
        <v>КВВГнг(А)-LSLTx-0,6637х2,5</v>
      </c>
      <c r="G1297" s="150"/>
      <c r="H1297" s="150"/>
    </row>
    <row r="1298" spans="1:8" x14ac:dyDescent="0.25">
      <c r="A1298" s="290" t="s">
        <v>484</v>
      </c>
      <c r="B1298" s="339" t="s">
        <v>533</v>
      </c>
      <c r="C1298" s="337">
        <v>21.7</v>
      </c>
      <c r="D1298" s="338">
        <v>0.83299999999999996</v>
      </c>
      <c r="E1298" s="365">
        <v>0.28100000000000003</v>
      </c>
      <c r="F1298" s="175" t="str">
        <f t="shared" si="27"/>
        <v>КВВГнг(А)-LSLTx-0,6652х0,75</v>
      </c>
      <c r="G1298" s="150"/>
      <c r="H1298" s="150"/>
    </row>
    <row r="1299" spans="1:8" x14ac:dyDescent="0.25">
      <c r="A1299" s="290" t="s">
        <v>484</v>
      </c>
      <c r="B1299" s="339" t="s">
        <v>477</v>
      </c>
      <c r="C1299" s="337">
        <v>23</v>
      </c>
      <c r="D1299" s="338">
        <v>0.99</v>
      </c>
      <c r="E1299" s="365">
        <v>0.30499999999999999</v>
      </c>
      <c r="F1299" s="175" t="str">
        <f t="shared" si="27"/>
        <v>КВВГнг(А)-LSLTx-0,6652х1</v>
      </c>
      <c r="G1299" s="150"/>
      <c r="H1299" s="150"/>
    </row>
    <row r="1300" spans="1:8" x14ac:dyDescent="0.25">
      <c r="A1300" s="290" t="s">
        <v>484</v>
      </c>
      <c r="B1300" s="339" t="s">
        <v>541</v>
      </c>
      <c r="C1300" s="337">
        <v>25.5</v>
      </c>
      <c r="D1300" s="338">
        <v>1.3180000000000001</v>
      </c>
      <c r="E1300" s="365">
        <v>0.36</v>
      </c>
      <c r="F1300" s="175" t="str">
        <f t="shared" si="27"/>
        <v>КВВГнг(А)-LSLTx-0,6652х1,5</v>
      </c>
      <c r="G1300" s="150"/>
      <c r="H1300" s="150"/>
    </row>
    <row r="1301" spans="1:8" x14ac:dyDescent="0.25">
      <c r="A1301" s="290" t="s">
        <v>484</v>
      </c>
      <c r="B1301" s="339" t="s">
        <v>534</v>
      </c>
      <c r="C1301" s="337">
        <v>23</v>
      </c>
      <c r="D1301" s="338">
        <v>0.95599999999999996</v>
      </c>
      <c r="E1301" s="365">
        <v>0.318</v>
      </c>
      <c r="F1301" s="175" t="str">
        <f t="shared" si="27"/>
        <v>КВВГнг(А)-LSLTx-0,6661х0,75</v>
      </c>
      <c r="G1301" s="150"/>
      <c r="H1301" s="150"/>
    </row>
    <row r="1302" spans="1:8" x14ac:dyDescent="0.25">
      <c r="A1302" s="290" t="s">
        <v>484</v>
      </c>
      <c r="B1302" s="339" t="s">
        <v>478</v>
      </c>
      <c r="C1302" s="337">
        <v>24.8</v>
      </c>
      <c r="D1302" s="338">
        <v>1.1659999999999999</v>
      </c>
      <c r="E1302" s="365">
        <v>0.36</v>
      </c>
      <c r="F1302" s="175" t="str">
        <f t="shared" si="27"/>
        <v>КВВГнг(А)-LSLTx-0,6661х1</v>
      </c>
      <c r="G1302" s="150"/>
      <c r="H1302" s="150"/>
    </row>
    <row r="1303" spans="1:8" ht="15.75" thickBot="1" x14ac:dyDescent="0.3">
      <c r="A1303" s="291" t="s">
        <v>484</v>
      </c>
      <c r="B1303" s="344" t="s">
        <v>542</v>
      </c>
      <c r="C1303" s="345">
        <v>27</v>
      </c>
      <c r="D1303" s="379">
        <v>1.518</v>
      </c>
      <c r="E1303" s="373">
        <v>0.40600000000000003</v>
      </c>
      <c r="F1303" s="181" t="str">
        <f t="shared" si="27"/>
        <v>КВВГнг(А)-LSLTx-0,6661х1,5</v>
      </c>
      <c r="G1303" s="150"/>
      <c r="H1303" s="150"/>
    </row>
    <row r="1304" spans="1:8" x14ac:dyDescent="0.25">
      <c r="A1304" s="289" t="s">
        <v>483</v>
      </c>
      <c r="B1304" s="348" t="s">
        <v>525</v>
      </c>
      <c r="C1304" s="349">
        <v>12.1</v>
      </c>
      <c r="D1304" s="380">
        <v>0.23400000000000001</v>
      </c>
      <c r="E1304" s="374">
        <v>0.10199999999999999</v>
      </c>
      <c r="F1304" s="170" t="str">
        <f t="shared" si="27"/>
        <v>КВВГЭнг(А)-FRLSLTx-0,664х0,75</v>
      </c>
      <c r="G1304" s="150"/>
      <c r="H1304" s="150"/>
    </row>
    <row r="1305" spans="1:8" x14ac:dyDescent="0.25">
      <c r="A1305" s="290" t="s">
        <v>483</v>
      </c>
      <c r="B1305" s="339" t="s">
        <v>469</v>
      </c>
      <c r="C1305" s="337">
        <v>12.4</v>
      </c>
      <c r="D1305" s="338">
        <v>0.254</v>
      </c>
      <c r="E1305" s="365">
        <v>0.108</v>
      </c>
      <c r="F1305" s="175" t="str">
        <f t="shared" si="27"/>
        <v>КВВГЭнг(А)-FRLSLTx-0,664х1</v>
      </c>
      <c r="G1305" s="150"/>
      <c r="H1305" s="150"/>
    </row>
    <row r="1306" spans="1:8" x14ac:dyDescent="0.25">
      <c r="A1306" s="290" t="s">
        <v>483</v>
      </c>
      <c r="B1306" s="339" t="s">
        <v>178</v>
      </c>
      <c r="C1306" s="337">
        <v>13</v>
      </c>
      <c r="D1306" s="378">
        <v>0.28999999999999998</v>
      </c>
      <c r="E1306" s="365">
        <v>0.11600000000000001</v>
      </c>
      <c r="F1306" s="175" t="str">
        <f t="shared" si="27"/>
        <v>КВВГЭнг(А)-FRLSLTx-0,664х1,5</v>
      </c>
      <c r="G1306" s="150"/>
      <c r="H1306" s="150"/>
    </row>
    <row r="1307" spans="1:8" x14ac:dyDescent="0.25">
      <c r="A1307" s="290" t="s">
        <v>483</v>
      </c>
      <c r="B1307" s="339" t="s">
        <v>179</v>
      </c>
      <c r="C1307" s="337">
        <v>14</v>
      </c>
      <c r="D1307" s="378">
        <v>0.35499999999999998</v>
      </c>
      <c r="E1307" s="365">
        <v>0.13</v>
      </c>
      <c r="F1307" s="175" t="str">
        <f t="shared" si="27"/>
        <v>КВВГЭнг(А)-FRLSLTx-0,664х2,5</v>
      </c>
      <c r="G1307" s="150"/>
      <c r="H1307" s="150"/>
    </row>
    <row r="1308" spans="1:8" x14ac:dyDescent="0.25">
      <c r="A1308" s="290" t="s">
        <v>483</v>
      </c>
      <c r="B1308" s="339" t="s">
        <v>160</v>
      </c>
      <c r="C1308" s="337">
        <v>15.6</v>
      </c>
      <c r="D1308" s="378">
        <v>0.46700000000000003</v>
      </c>
      <c r="E1308" s="365">
        <v>0.159</v>
      </c>
      <c r="F1308" s="175" t="str">
        <f t="shared" si="27"/>
        <v>КВВГЭнг(А)-FRLSLTx-0,664х4</v>
      </c>
      <c r="G1308" s="150"/>
      <c r="H1308" s="150"/>
    </row>
    <row r="1309" spans="1:8" x14ac:dyDescent="0.25">
      <c r="A1309" s="290" t="s">
        <v>483</v>
      </c>
      <c r="B1309" s="339" t="s">
        <v>161</v>
      </c>
      <c r="C1309" s="337">
        <v>16.899999999999999</v>
      </c>
      <c r="D1309" s="378">
        <v>0.57999999999999996</v>
      </c>
      <c r="E1309" s="365">
        <v>0.17899999999999999</v>
      </c>
      <c r="F1309" s="175" t="str">
        <f t="shared" si="27"/>
        <v>КВВГЭнг(А)-FRLSLTx-0,664х6</v>
      </c>
      <c r="G1309" s="150"/>
      <c r="H1309" s="150"/>
    </row>
    <row r="1310" spans="1:8" x14ac:dyDescent="0.25">
      <c r="A1310" s="290" t="s">
        <v>483</v>
      </c>
      <c r="B1310" s="339" t="s">
        <v>526</v>
      </c>
      <c r="C1310" s="337">
        <v>13</v>
      </c>
      <c r="D1310" s="338">
        <v>0.26600000000000001</v>
      </c>
      <c r="E1310" s="365">
        <v>0.115</v>
      </c>
      <c r="F1310" s="175" t="str">
        <f t="shared" si="27"/>
        <v>КВВГЭнг(А)-FRLSLTx-0,665х0,75</v>
      </c>
      <c r="G1310" s="150"/>
      <c r="H1310" s="150"/>
    </row>
    <row r="1311" spans="1:8" x14ac:dyDescent="0.25">
      <c r="A1311" s="290" t="s">
        <v>483</v>
      </c>
      <c r="B1311" s="339" t="s">
        <v>470</v>
      </c>
      <c r="C1311" s="337">
        <v>13.4</v>
      </c>
      <c r="D1311" s="338">
        <v>0.28999999999999998</v>
      </c>
      <c r="E1311" s="365">
        <v>0.121</v>
      </c>
      <c r="F1311" s="175" t="str">
        <f t="shared" si="27"/>
        <v>КВВГЭнг(А)-FRLSLTx-0,665х1</v>
      </c>
      <c r="G1311" s="150"/>
      <c r="H1311" s="150"/>
    </row>
    <row r="1312" spans="1:8" x14ac:dyDescent="0.25">
      <c r="A1312" s="290" t="s">
        <v>483</v>
      </c>
      <c r="B1312" s="339" t="s">
        <v>182</v>
      </c>
      <c r="C1312" s="337">
        <v>14.1</v>
      </c>
      <c r="D1312" s="378">
        <v>0.33300000000000002</v>
      </c>
      <c r="E1312" s="365">
        <v>0.13</v>
      </c>
      <c r="F1312" s="175" t="str">
        <f t="shared" si="27"/>
        <v>КВВГЭнг(А)-FRLSLTx-0,665х1,5</v>
      </c>
      <c r="G1312" s="150"/>
      <c r="H1312" s="150"/>
    </row>
    <row r="1313" spans="1:8" x14ac:dyDescent="0.25">
      <c r="A1313" s="290" t="s">
        <v>483</v>
      </c>
      <c r="B1313" s="339" t="s">
        <v>183</v>
      </c>
      <c r="C1313" s="337">
        <v>15.2</v>
      </c>
      <c r="D1313" s="378">
        <v>0.41099999999999998</v>
      </c>
      <c r="E1313" s="365">
        <v>0.14599999999999999</v>
      </c>
      <c r="F1313" s="175" t="str">
        <f t="shared" si="27"/>
        <v>КВВГЭнг(А)-FRLSLTx-0,665х2,5</v>
      </c>
      <c r="G1313" s="150"/>
      <c r="H1313" s="150"/>
    </row>
    <row r="1314" spans="1:8" x14ac:dyDescent="0.25">
      <c r="A1314" s="290" t="s">
        <v>483</v>
      </c>
      <c r="B1314" s="339" t="s">
        <v>527</v>
      </c>
      <c r="C1314" s="337">
        <v>14</v>
      </c>
      <c r="D1314" s="338">
        <v>0.317</v>
      </c>
      <c r="E1314" s="365">
        <v>0.13300000000000001</v>
      </c>
      <c r="F1314" s="175" t="str">
        <f t="shared" si="27"/>
        <v>КВВГЭнг(А)-FRLSLTx-0,667х0,75</v>
      </c>
      <c r="G1314" s="150"/>
      <c r="H1314" s="150"/>
    </row>
    <row r="1315" spans="1:8" x14ac:dyDescent="0.25">
      <c r="A1315" s="290" t="s">
        <v>483</v>
      </c>
      <c r="B1315" s="339" t="s">
        <v>471</v>
      </c>
      <c r="C1315" s="337">
        <v>14.5</v>
      </c>
      <c r="D1315" s="338">
        <v>0.34699999999999998</v>
      </c>
      <c r="E1315" s="365">
        <v>0.14000000000000001</v>
      </c>
      <c r="F1315" s="175" t="str">
        <f t="shared" si="27"/>
        <v>КВВГЭнг(А)-FRLSLTx-0,667х1</v>
      </c>
      <c r="G1315" s="150"/>
      <c r="H1315" s="150"/>
    </row>
    <row r="1316" spans="1:8" x14ac:dyDescent="0.25">
      <c r="A1316" s="290" t="s">
        <v>483</v>
      </c>
      <c r="B1316" s="339" t="s">
        <v>535</v>
      </c>
      <c r="C1316" s="337">
        <v>15.2</v>
      </c>
      <c r="D1316" s="378">
        <v>0.40300000000000002</v>
      </c>
      <c r="E1316" s="365">
        <v>0.151</v>
      </c>
      <c r="F1316" s="175" t="str">
        <f t="shared" si="27"/>
        <v>КВВГЭнг(А)-FRLSLTx-0,667х1,5</v>
      </c>
      <c r="G1316" s="150"/>
      <c r="H1316" s="150"/>
    </row>
    <row r="1317" spans="1:8" x14ac:dyDescent="0.25">
      <c r="A1317" s="290" t="s">
        <v>483</v>
      </c>
      <c r="B1317" s="339" t="s">
        <v>543</v>
      </c>
      <c r="C1317" s="337">
        <v>16.399999999999999</v>
      </c>
      <c r="D1317" s="378">
        <v>0.505</v>
      </c>
      <c r="E1317" s="365">
        <v>0.17</v>
      </c>
      <c r="F1317" s="175" t="str">
        <f t="shared" si="27"/>
        <v>КВВГЭнг(А)-FRLSLTx-0,667х2,5</v>
      </c>
      <c r="G1317" s="150"/>
      <c r="H1317" s="150"/>
    </row>
    <row r="1318" spans="1:8" x14ac:dyDescent="0.25">
      <c r="A1318" s="290" t="s">
        <v>483</v>
      </c>
      <c r="B1318" s="339" t="s">
        <v>479</v>
      </c>
      <c r="C1318" s="337">
        <v>18.899999999999999</v>
      </c>
      <c r="D1318" s="378">
        <v>0.7</v>
      </c>
      <c r="E1318" s="365">
        <v>0.222</v>
      </c>
      <c r="F1318" s="175" t="str">
        <f t="shared" si="27"/>
        <v>КВВГЭнг(А)-FRLSLTx-0,667х4</v>
      </c>
      <c r="G1318" s="150"/>
      <c r="H1318" s="150"/>
    </row>
    <row r="1319" spans="1:8" x14ac:dyDescent="0.25">
      <c r="A1319" s="290" t="s">
        <v>483</v>
      </c>
      <c r="B1319" s="339" t="s">
        <v>481</v>
      </c>
      <c r="C1319" s="337">
        <v>20.399999999999999</v>
      </c>
      <c r="D1319" s="378">
        <v>0.88300000000000001</v>
      </c>
      <c r="E1319" s="365">
        <v>0.249</v>
      </c>
      <c r="F1319" s="175" t="str">
        <f t="shared" si="27"/>
        <v>КВВГЭнг(А)-FRLSLTx-0,667х6</v>
      </c>
      <c r="G1319" s="150"/>
      <c r="H1319" s="150"/>
    </row>
    <row r="1320" spans="1:8" x14ac:dyDescent="0.25">
      <c r="A1320" s="290" t="s">
        <v>483</v>
      </c>
      <c r="B1320" s="339" t="s">
        <v>528</v>
      </c>
      <c r="C1320" s="337">
        <v>17.3</v>
      </c>
      <c r="D1320" s="338">
        <v>0.432</v>
      </c>
      <c r="E1320" s="365">
        <v>0.17899999999999999</v>
      </c>
      <c r="F1320" s="175" t="str">
        <f t="shared" si="27"/>
        <v>КВВГЭнг(А)-FRLSLTx-0,6610х0,75</v>
      </c>
      <c r="G1320" s="150"/>
      <c r="H1320" s="150"/>
    </row>
    <row r="1321" spans="1:8" x14ac:dyDescent="0.25">
      <c r="A1321" s="290" t="s">
        <v>483</v>
      </c>
      <c r="B1321" s="339" t="s">
        <v>472</v>
      </c>
      <c r="C1321" s="337">
        <v>17.899999999999999</v>
      </c>
      <c r="D1321" s="338">
        <v>0.47499999999999998</v>
      </c>
      <c r="E1321" s="365">
        <v>0.189</v>
      </c>
      <c r="F1321" s="175" t="str">
        <f t="shared" si="27"/>
        <v>КВВГЭнг(А)-FRLSLTx-0,6610х1</v>
      </c>
      <c r="G1321" s="150"/>
      <c r="H1321" s="150"/>
    </row>
    <row r="1322" spans="1:8" x14ac:dyDescent="0.25">
      <c r="A1322" s="290" t="s">
        <v>483</v>
      </c>
      <c r="B1322" s="339" t="s">
        <v>536</v>
      </c>
      <c r="C1322" s="337">
        <v>19.3</v>
      </c>
      <c r="D1322" s="378">
        <v>0.57499999999999996</v>
      </c>
      <c r="E1322" s="365">
        <v>0.217</v>
      </c>
      <c r="F1322" s="175" t="str">
        <f t="shared" si="27"/>
        <v>КВВГЭнг(А)-FRLSLTx-0,6610х1,5</v>
      </c>
      <c r="G1322" s="150"/>
      <c r="H1322" s="150"/>
    </row>
    <row r="1323" spans="1:8" x14ac:dyDescent="0.25">
      <c r="A1323" s="290" t="s">
        <v>483</v>
      </c>
      <c r="B1323" s="339" t="s">
        <v>544</v>
      </c>
      <c r="C1323" s="337">
        <v>20.9</v>
      </c>
      <c r="D1323" s="378">
        <v>0.72199999999999998</v>
      </c>
      <c r="E1323" s="365">
        <v>0.24399999999999999</v>
      </c>
      <c r="F1323" s="175" t="str">
        <f t="shared" si="27"/>
        <v>КВВГЭнг(А)-FRLSLTx-0,6610х2,5</v>
      </c>
      <c r="G1323" s="150"/>
      <c r="H1323" s="150"/>
    </row>
    <row r="1324" spans="1:8" x14ac:dyDescent="0.25">
      <c r="A1324" s="290" t="s">
        <v>483</v>
      </c>
      <c r="B1324" s="339" t="s">
        <v>480</v>
      </c>
      <c r="C1324" s="337">
        <v>24</v>
      </c>
      <c r="D1324" s="378">
        <v>1</v>
      </c>
      <c r="E1324" s="365">
        <v>0.318</v>
      </c>
      <c r="F1324" s="175" t="str">
        <f t="shared" si="27"/>
        <v>КВВГЭнг(А)-FRLSLTx-0,6610х4</v>
      </c>
      <c r="G1324" s="150"/>
      <c r="H1324" s="150"/>
    </row>
    <row r="1325" spans="1:8" x14ac:dyDescent="0.25">
      <c r="A1325" s="290" t="s">
        <v>483</v>
      </c>
      <c r="B1325" s="366" t="s">
        <v>482</v>
      </c>
      <c r="C1325" s="367">
        <v>26.1</v>
      </c>
      <c r="D1325" s="381">
        <v>1.2609999999999999</v>
      </c>
      <c r="E1325" s="369">
        <v>0.35799999999999998</v>
      </c>
      <c r="F1325" s="175" t="str">
        <f t="shared" si="27"/>
        <v>КВВГЭнг(А)-FRLSLTx-0,6610х6</v>
      </c>
      <c r="G1325" s="150"/>
      <c r="H1325" s="150"/>
    </row>
    <row r="1326" spans="1:8" x14ac:dyDescent="0.25">
      <c r="A1326" s="290" t="s">
        <v>483</v>
      </c>
      <c r="B1326" s="176" t="s">
        <v>529</v>
      </c>
      <c r="C1326" s="370">
        <v>19.100000000000001</v>
      </c>
      <c r="D1326" s="361">
        <v>0.54100000000000004</v>
      </c>
      <c r="E1326" s="361">
        <v>0.221</v>
      </c>
      <c r="F1326" s="175" t="str">
        <f t="shared" si="27"/>
        <v>КВВГЭнг(А)-FRLSLTx-0,6614х0,75</v>
      </c>
      <c r="G1326" s="150"/>
      <c r="H1326" s="150"/>
    </row>
    <row r="1327" spans="1:8" x14ac:dyDescent="0.25">
      <c r="A1327" s="290" t="s">
        <v>483</v>
      </c>
      <c r="B1327" s="356" t="s">
        <v>473</v>
      </c>
      <c r="C1327" s="357">
        <v>19.7</v>
      </c>
      <c r="D1327" s="382">
        <v>0.59699999999999998</v>
      </c>
      <c r="E1327" s="372">
        <v>0.23200000000000001</v>
      </c>
      <c r="F1327" s="175" t="str">
        <f t="shared" si="27"/>
        <v>КВВГЭнг(А)-FRLSLTx-0,6614х1</v>
      </c>
      <c r="G1327" s="150"/>
      <c r="H1327" s="150"/>
    </row>
    <row r="1328" spans="1:8" x14ac:dyDescent="0.25">
      <c r="A1328" s="290" t="s">
        <v>483</v>
      </c>
      <c r="B1328" s="339" t="s">
        <v>537</v>
      </c>
      <c r="C1328" s="337">
        <v>20.8</v>
      </c>
      <c r="D1328" s="378">
        <v>0.70099999999999996</v>
      </c>
      <c r="E1328" s="365">
        <v>0.251</v>
      </c>
      <c r="F1328" s="175" t="str">
        <f t="shared" si="27"/>
        <v>КВВГЭнг(А)-FRLSLTx-0,6614х1,5</v>
      </c>
      <c r="G1328" s="150"/>
      <c r="H1328" s="150"/>
    </row>
    <row r="1329" spans="1:8" x14ac:dyDescent="0.25">
      <c r="A1329" s="290" t="s">
        <v>483</v>
      </c>
      <c r="B1329" s="339" t="s">
        <v>545</v>
      </c>
      <c r="C1329" s="337">
        <v>22.6</v>
      </c>
      <c r="D1329" s="378">
        <v>0.89200000000000002</v>
      </c>
      <c r="E1329" s="365">
        <v>0.28199999999999997</v>
      </c>
      <c r="F1329" s="175" t="str">
        <f t="shared" si="27"/>
        <v>КВВГЭнг(А)-FRLSLTx-0,6614х2,5</v>
      </c>
      <c r="G1329" s="150"/>
      <c r="H1329" s="150"/>
    </row>
    <row r="1330" spans="1:8" x14ac:dyDescent="0.25">
      <c r="A1330" s="290" t="s">
        <v>483</v>
      </c>
      <c r="B1330" s="339" t="s">
        <v>530</v>
      </c>
      <c r="C1330" s="337">
        <v>21</v>
      </c>
      <c r="D1330" s="338">
        <v>0.66200000000000003</v>
      </c>
      <c r="E1330" s="365">
        <v>0.26400000000000001</v>
      </c>
      <c r="F1330" s="175" t="str">
        <f t="shared" si="27"/>
        <v>КВВГЭнг(А)-FRLSLTx-0,6619х0,75</v>
      </c>
      <c r="G1330" s="150"/>
      <c r="H1330" s="150"/>
    </row>
    <row r="1331" spans="1:8" x14ac:dyDescent="0.25">
      <c r="A1331" s="290" t="s">
        <v>483</v>
      </c>
      <c r="B1331" s="339" t="s">
        <v>474</v>
      </c>
      <c r="C1331" s="337">
        <v>21.8</v>
      </c>
      <c r="D1331" s="378">
        <v>0.73499999999999999</v>
      </c>
      <c r="E1331" s="365">
        <v>0.27700000000000002</v>
      </c>
      <c r="F1331" s="175" t="str">
        <f t="shared" si="27"/>
        <v>КВВГЭнг(А)-FRLSLTx-0,6619х1</v>
      </c>
      <c r="G1331" s="150"/>
      <c r="H1331" s="150"/>
    </row>
    <row r="1332" spans="1:8" x14ac:dyDescent="0.25">
      <c r="A1332" s="290" t="s">
        <v>483</v>
      </c>
      <c r="B1332" s="339" t="s">
        <v>538</v>
      </c>
      <c r="C1332" s="337">
        <v>23</v>
      </c>
      <c r="D1332" s="378">
        <v>0.87</v>
      </c>
      <c r="E1332" s="365">
        <v>0.3</v>
      </c>
      <c r="F1332" s="175" t="str">
        <f t="shared" si="27"/>
        <v>КВВГЭнг(А)-FRLSLTx-0,6619х1,5</v>
      </c>
      <c r="G1332" s="150"/>
      <c r="H1332" s="150"/>
    </row>
    <row r="1333" spans="1:8" x14ac:dyDescent="0.25">
      <c r="A1333" s="290" t="s">
        <v>483</v>
      </c>
      <c r="B1333" s="339" t="s">
        <v>546</v>
      </c>
      <c r="C1333" s="337">
        <v>25.4</v>
      </c>
      <c r="D1333" s="378">
        <v>1.149</v>
      </c>
      <c r="E1333" s="365">
        <v>0.35399999999999998</v>
      </c>
      <c r="F1333" s="175" t="str">
        <f t="shared" si="27"/>
        <v>КВВГЭнг(А)-FRLSLTx-0,6619х2,5</v>
      </c>
      <c r="G1333" s="150"/>
      <c r="H1333" s="150"/>
    </row>
    <row r="1334" spans="1:8" x14ac:dyDescent="0.25">
      <c r="A1334" s="290" t="s">
        <v>483</v>
      </c>
      <c r="B1334" s="339" t="s">
        <v>531</v>
      </c>
      <c r="C1334" s="337">
        <v>25.2</v>
      </c>
      <c r="D1334" s="338">
        <v>0.90300000000000002</v>
      </c>
      <c r="E1334" s="365">
        <v>0.35699999999999998</v>
      </c>
      <c r="F1334" s="175" t="str">
        <f t="shared" si="27"/>
        <v>КВВГЭнг(А)-FRLSLTx-0,6627х0,75</v>
      </c>
      <c r="G1334" s="150"/>
      <c r="H1334" s="150"/>
    </row>
    <row r="1335" spans="1:8" x14ac:dyDescent="0.25">
      <c r="A1335" s="290" t="s">
        <v>483</v>
      </c>
      <c r="B1335" s="339" t="s">
        <v>475</v>
      </c>
      <c r="C1335" s="337">
        <v>26.1</v>
      </c>
      <c r="D1335" s="378">
        <v>1.004</v>
      </c>
      <c r="E1335" s="365">
        <v>0.376</v>
      </c>
      <c r="F1335" s="175" t="str">
        <f t="shared" si="27"/>
        <v>КВВГЭнг(А)-FRLSLTx-0,6627х1</v>
      </c>
      <c r="G1335" s="150"/>
      <c r="H1335" s="150"/>
    </row>
    <row r="1336" spans="1:8" x14ac:dyDescent="0.25">
      <c r="A1336" s="290" t="s">
        <v>483</v>
      </c>
      <c r="B1336" s="339" t="s">
        <v>539</v>
      </c>
      <c r="C1336" s="337">
        <v>27.7</v>
      </c>
      <c r="D1336" s="378">
        <v>1.1930000000000001</v>
      </c>
      <c r="E1336" s="365">
        <v>0.40699999999999997</v>
      </c>
      <c r="F1336" s="175" t="str">
        <f t="shared" si="27"/>
        <v>КВВГЭнг(А)-FRLSLTx-0,6627х1,5</v>
      </c>
      <c r="G1336" s="150"/>
      <c r="H1336" s="150"/>
    </row>
    <row r="1337" spans="1:8" x14ac:dyDescent="0.25">
      <c r="A1337" s="290" t="s">
        <v>483</v>
      </c>
      <c r="B1337" s="339" t="s">
        <v>547</v>
      </c>
      <c r="C1337" s="337">
        <v>30.2</v>
      </c>
      <c r="D1337" s="378">
        <v>1.5449999999999999</v>
      </c>
      <c r="E1337" s="365">
        <v>0.45800000000000002</v>
      </c>
      <c r="F1337" s="175" t="str">
        <f t="shared" si="27"/>
        <v>КВВГЭнг(А)-FRLSLTx-0,6627х2,5</v>
      </c>
      <c r="G1337" s="150"/>
      <c r="H1337" s="150"/>
    </row>
    <row r="1338" spans="1:8" x14ac:dyDescent="0.25">
      <c r="A1338" s="290" t="s">
        <v>483</v>
      </c>
      <c r="B1338" s="339" t="s">
        <v>532</v>
      </c>
      <c r="C1338" s="337">
        <v>28</v>
      </c>
      <c r="D1338" s="338">
        <v>1.131</v>
      </c>
      <c r="E1338" s="365">
        <v>0.436</v>
      </c>
      <c r="F1338" s="175" t="str">
        <f t="shared" si="27"/>
        <v>КВВГЭнг(А)-FRLSLTx-0,6637х0,75</v>
      </c>
      <c r="G1338" s="150"/>
      <c r="H1338" s="150"/>
    </row>
    <row r="1339" spans="1:8" x14ac:dyDescent="0.25">
      <c r="A1339" s="290" t="s">
        <v>483</v>
      </c>
      <c r="B1339" s="339" t="s">
        <v>476</v>
      </c>
      <c r="C1339" s="337">
        <v>29.1</v>
      </c>
      <c r="D1339" s="378">
        <v>1.264</v>
      </c>
      <c r="E1339" s="365">
        <v>0.45900000000000002</v>
      </c>
      <c r="F1339" s="175" t="str">
        <f t="shared" si="27"/>
        <v>КВВГЭнг(А)-FRLSLTx-0,6637х1</v>
      </c>
      <c r="G1339" s="150"/>
      <c r="H1339" s="150"/>
    </row>
    <row r="1340" spans="1:8" x14ac:dyDescent="0.25">
      <c r="A1340" s="290" t="s">
        <v>483</v>
      </c>
      <c r="B1340" s="339" t="s">
        <v>540</v>
      </c>
      <c r="C1340" s="337">
        <v>30.8</v>
      </c>
      <c r="D1340" s="378">
        <v>1.514</v>
      </c>
      <c r="E1340" s="365">
        <v>0.497</v>
      </c>
      <c r="F1340" s="175" t="str">
        <f t="shared" si="27"/>
        <v>КВВГЭнг(А)-FRLSLTx-0,6637х1,5</v>
      </c>
      <c r="G1340" s="150"/>
      <c r="H1340" s="150"/>
    </row>
    <row r="1341" spans="1:8" x14ac:dyDescent="0.25">
      <c r="A1341" s="290" t="s">
        <v>483</v>
      </c>
      <c r="B1341" s="339" t="s">
        <v>548</v>
      </c>
      <c r="C1341" s="337">
        <v>33.700000000000003</v>
      </c>
      <c r="D1341" s="378">
        <v>1.9810000000000001</v>
      </c>
      <c r="E1341" s="365">
        <v>0.55900000000000005</v>
      </c>
      <c r="F1341" s="175" t="str">
        <f t="shared" si="27"/>
        <v>КВВГЭнг(А)-FRLSLTx-0,6637х2,5</v>
      </c>
      <c r="G1341" s="150"/>
      <c r="H1341" s="150"/>
    </row>
    <row r="1342" spans="1:8" x14ac:dyDescent="0.25">
      <c r="A1342" s="290" t="s">
        <v>483</v>
      </c>
      <c r="B1342" s="339" t="s">
        <v>533</v>
      </c>
      <c r="C1342" s="337">
        <v>32.700000000000003</v>
      </c>
      <c r="D1342" s="338">
        <v>1.4890000000000001</v>
      </c>
      <c r="E1342" s="365">
        <v>0.56100000000000005</v>
      </c>
      <c r="F1342" s="175" t="str">
        <f t="shared" si="27"/>
        <v>КВВГЭнг(А)-FRLSLTx-0,6652х0,75</v>
      </c>
      <c r="G1342" s="150"/>
      <c r="H1342" s="150"/>
    </row>
    <row r="1343" spans="1:8" x14ac:dyDescent="0.25">
      <c r="A1343" s="290" t="s">
        <v>483</v>
      </c>
      <c r="B1343" s="339" t="s">
        <v>477</v>
      </c>
      <c r="C1343" s="337">
        <v>34.299999999999997</v>
      </c>
      <c r="D1343" s="378">
        <v>1.7090000000000001</v>
      </c>
      <c r="E1343" s="365">
        <v>0.61299999999999999</v>
      </c>
      <c r="F1343" s="175" t="str">
        <f t="shared" si="27"/>
        <v>КВВГЭнг(А)-FRLSLTx-0,6652х1</v>
      </c>
      <c r="G1343" s="150"/>
      <c r="H1343" s="150"/>
    </row>
    <row r="1344" spans="1:8" x14ac:dyDescent="0.25">
      <c r="A1344" s="290" t="s">
        <v>483</v>
      </c>
      <c r="B1344" s="353" t="s">
        <v>541</v>
      </c>
      <c r="C1344" s="354">
        <v>36.5</v>
      </c>
      <c r="D1344" s="383">
        <v>2.0550000000000002</v>
      </c>
      <c r="E1344" s="384">
        <v>0.66500000000000004</v>
      </c>
      <c r="F1344" s="175" t="str">
        <f t="shared" si="27"/>
        <v>КВВГЭнг(А)-FRLSLTx-0,6652х1,5</v>
      </c>
      <c r="G1344" s="150"/>
      <c r="H1344" s="150"/>
    </row>
    <row r="1345" spans="1:8" x14ac:dyDescent="0.25">
      <c r="A1345" s="290" t="s">
        <v>483</v>
      </c>
      <c r="B1345" s="356" t="s">
        <v>534</v>
      </c>
      <c r="C1345" s="357">
        <v>35</v>
      </c>
      <c r="D1345" s="358">
        <v>1.724</v>
      </c>
      <c r="E1345" s="372">
        <v>0.65</v>
      </c>
      <c r="F1345" s="175" t="str">
        <f t="shared" si="27"/>
        <v>КВВГЭнг(А)-FRLSLTx-0,6661х0,75</v>
      </c>
      <c r="G1345" s="150"/>
      <c r="H1345" s="150"/>
    </row>
    <row r="1346" spans="1:8" x14ac:dyDescent="0.25">
      <c r="A1346" s="290" t="s">
        <v>483</v>
      </c>
      <c r="B1346" s="339" t="s">
        <v>478</v>
      </c>
      <c r="C1346" s="337">
        <v>36.4</v>
      </c>
      <c r="D1346" s="378">
        <v>1.9359999999999999</v>
      </c>
      <c r="E1346" s="365">
        <v>0.68400000000000005</v>
      </c>
      <c r="F1346" s="175" t="str">
        <f t="shared" ref="F1346:F1409" si="28">A1346&amp;B1346</f>
        <v>КВВГЭнг(А)-FRLSLTx-0,6661х1</v>
      </c>
      <c r="G1346" s="150"/>
      <c r="H1346" s="150"/>
    </row>
    <row r="1347" spans="1:8" ht="15.75" thickBot="1" x14ac:dyDescent="0.3">
      <c r="A1347" s="291" t="s">
        <v>483</v>
      </c>
      <c r="B1347" s="344" t="s">
        <v>542</v>
      </c>
      <c r="C1347" s="345">
        <v>38.6</v>
      </c>
      <c r="D1347" s="379">
        <v>2.3370000000000002</v>
      </c>
      <c r="E1347" s="373">
        <v>0.74199999999999999</v>
      </c>
      <c r="F1347" s="181" t="str">
        <f t="shared" si="28"/>
        <v>КВВГЭнг(А)-FRLSLTx-0,6661х1,5</v>
      </c>
      <c r="G1347" s="150"/>
      <c r="H1347" s="150"/>
    </row>
    <row r="1348" spans="1:8" x14ac:dyDescent="0.25">
      <c r="A1348" s="289" t="s">
        <v>487</v>
      </c>
      <c r="B1348" s="348" t="s">
        <v>525</v>
      </c>
      <c r="C1348" s="349">
        <v>10.1</v>
      </c>
      <c r="D1348" s="350">
        <v>0.14799999999999999</v>
      </c>
      <c r="E1348" s="374">
        <v>8.5999999999999993E-2</v>
      </c>
      <c r="F1348" s="170" t="str">
        <f t="shared" si="28"/>
        <v>КВВГЭнг(А)-LS-0,664х0,75</v>
      </c>
      <c r="G1348" s="150"/>
      <c r="H1348" s="150"/>
    </row>
    <row r="1349" spans="1:8" x14ac:dyDescent="0.25">
      <c r="A1349" s="290" t="s">
        <v>487</v>
      </c>
      <c r="B1349" s="339" t="s">
        <v>469</v>
      </c>
      <c r="C1349" s="337">
        <v>10.5</v>
      </c>
      <c r="D1349" s="338">
        <v>0.16500000000000001</v>
      </c>
      <c r="E1349" s="365">
        <v>0.10100000000000001</v>
      </c>
      <c r="F1349" s="175" t="str">
        <f t="shared" si="28"/>
        <v>КВВГЭнг(А)-LS-0,664х1</v>
      </c>
      <c r="G1349" s="150"/>
      <c r="H1349" s="150"/>
    </row>
    <row r="1350" spans="1:8" x14ac:dyDescent="0.25">
      <c r="A1350" s="290" t="s">
        <v>487</v>
      </c>
      <c r="B1350" s="339" t="s">
        <v>178</v>
      </c>
      <c r="C1350" s="337">
        <v>11</v>
      </c>
      <c r="D1350" s="338">
        <v>0.192</v>
      </c>
      <c r="E1350" s="365">
        <v>0.13700000000000001</v>
      </c>
      <c r="F1350" s="175" t="str">
        <f t="shared" si="28"/>
        <v>КВВГЭнг(А)-LS-0,664х1,5</v>
      </c>
      <c r="G1350" s="150"/>
      <c r="H1350" s="150"/>
    </row>
    <row r="1351" spans="1:8" x14ac:dyDescent="0.25">
      <c r="A1351" s="290" t="s">
        <v>487</v>
      </c>
      <c r="B1351" s="339" t="s">
        <v>179</v>
      </c>
      <c r="C1351" s="337">
        <v>12</v>
      </c>
      <c r="D1351" s="338">
        <v>0.24299999999999999</v>
      </c>
      <c r="E1351" s="365">
        <v>0.183</v>
      </c>
      <c r="F1351" s="175" t="str">
        <f t="shared" si="28"/>
        <v>КВВГЭнг(А)-LS-0,664х2,5</v>
      </c>
      <c r="G1351" s="150"/>
      <c r="H1351" s="150"/>
    </row>
    <row r="1352" spans="1:8" x14ac:dyDescent="0.25">
      <c r="A1352" s="290" t="s">
        <v>487</v>
      </c>
      <c r="B1352" s="339" t="s">
        <v>160</v>
      </c>
      <c r="C1352" s="337">
        <v>13.6</v>
      </c>
      <c r="D1352" s="338">
        <v>0.33</v>
      </c>
      <c r="E1352" s="365">
        <v>0.26100000000000001</v>
      </c>
      <c r="F1352" s="175" t="str">
        <f t="shared" si="28"/>
        <v>КВВГЭнг(А)-LS-0,664х4</v>
      </c>
      <c r="G1352" s="150"/>
      <c r="H1352" s="150"/>
    </row>
    <row r="1353" spans="1:8" x14ac:dyDescent="0.25">
      <c r="A1353" s="290" t="s">
        <v>487</v>
      </c>
      <c r="B1353" s="339" t="s">
        <v>161</v>
      </c>
      <c r="C1353" s="337">
        <v>14.8</v>
      </c>
      <c r="D1353" s="338">
        <v>0.42</v>
      </c>
      <c r="E1353" s="365">
        <v>0.34499999999999997</v>
      </c>
      <c r="F1353" s="175" t="str">
        <f t="shared" si="28"/>
        <v>КВВГЭнг(А)-LS-0,664х6</v>
      </c>
      <c r="G1353" s="150"/>
      <c r="H1353" s="150"/>
    </row>
    <row r="1354" spans="1:8" x14ac:dyDescent="0.25">
      <c r="A1354" s="290" t="s">
        <v>487</v>
      </c>
      <c r="B1354" s="339" t="s">
        <v>526</v>
      </c>
      <c r="C1354" s="337">
        <v>10.7</v>
      </c>
      <c r="D1354" s="338">
        <v>0.17</v>
      </c>
      <c r="E1354" s="365">
        <v>0.104</v>
      </c>
      <c r="F1354" s="175" t="str">
        <f t="shared" si="28"/>
        <v>КВВГЭнг(А)-LS-0,665х0,75</v>
      </c>
      <c r="G1354" s="150"/>
      <c r="H1354" s="150"/>
    </row>
    <row r="1355" spans="1:8" x14ac:dyDescent="0.25">
      <c r="A1355" s="290" t="s">
        <v>487</v>
      </c>
      <c r="B1355" s="339" t="s">
        <v>470</v>
      </c>
      <c r="C1355" s="337">
        <v>11.2</v>
      </c>
      <c r="D1355" s="338">
        <v>0.192</v>
      </c>
      <c r="E1355" s="365">
        <v>0.13700000000000001</v>
      </c>
      <c r="F1355" s="175" t="str">
        <f t="shared" si="28"/>
        <v>КВВГЭнг(А)-LS-0,665х1</v>
      </c>
      <c r="G1355" s="150"/>
      <c r="H1355" s="150"/>
    </row>
    <row r="1356" spans="1:8" x14ac:dyDescent="0.25">
      <c r="A1356" s="290" t="s">
        <v>487</v>
      </c>
      <c r="B1356" s="339" t="s">
        <v>182</v>
      </c>
      <c r="C1356" s="337">
        <v>11.8</v>
      </c>
      <c r="D1356" s="338">
        <v>0.22600000000000001</v>
      </c>
      <c r="E1356" s="365">
        <v>0.16800000000000001</v>
      </c>
      <c r="F1356" s="175" t="str">
        <f t="shared" si="28"/>
        <v>КВВГЭнг(А)-LS-0,665х1,5</v>
      </c>
      <c r="G1356" s="150"/>
      <c r="H1356" s="150"/>
    </row>
    <row r="1357" spans="1:8" x14ac:dyDescent="0.25">
      <c r="A1357" s="290" t="s">
        <v>487</v>
      </c>
      <c r="B1357" s="339" t="s">
        <v>183</v>
      </c>
      <c r="C1357" s="337">
        <v>12.8</v>
      </c>
      <c r="D1357" s="338">
        <v>0.28899999999999998</v>
      </c>
      <c r="E1357" s="365">
        <v>0.22500000000000001</v>
      </c>
      <c r="F1357" s="175" t="str">
        <f t="shared" si="28"/>
        <v>КВВГЭнг(А)-LS-0,665х2,5</v>
      </c>
      <c r="G1357" s="150"/>
      <c r="H1357" s="150"/>
    </row>
    <row r="1358" spans="1:8" x14ac:dyDescent="0.25">
      <c r="A1358" s="290" t="s">
        <v>487</v>
      </c>
      <c r="B1358" s="339" t="s">
        <v>527</v>
      </c>
      <c r="C1358" s="337">
        <v>11.3</v>
      </c>
      <c r="D1358" s="338">
        <v>0.19900000000000001</v>
      </c>
      <c r="E1358" s="365">
        <v>0.14199999999999999</v>
      </c>
      <c r="F1358" s="175" t="str">
        <f t="shared" si="28"/>
        <v>КВВГЭнг(А)-LS-0,667х0,75</v>
      </c>
      <c r="G1358" s="150"/>
      <c r="H1358" s="150"/>
    </row>
    <row r="1359" spans="1:8" x14ac:dyDescent="0.25">
      <c r="A1359" s="290" t="s">
        <v>487</v>
      </c>
      <c r="B1359" s="339" t="s">
        <v>471</v>
      </c>
      <c r="C1359" s="337">
        <v>11.9</v>
      </c>
      <c r="D1359" s="338">
        <v>0.22700000000000001</v>
      </c>
      <c r="E1359" s="365">
        <v>0.16800000000000001</v>
      </c>
      <c r="F1359" s="175" t="str">
        <f t="shared" si="28"/>
        <v>КВВГЭнг(А)-LS-0,667х1</v>
      </c>
      <c r="G1359" s="150"/>
      <c r="H1359" s="150"/>
    </row>
    <row r="1360" spans="1:8" x14ac:dyDescent="0.25">
      <c r="A1360" s="290" t="s">
        <v>487</v>
      </c>
      <c r="B1360" s="339" t="s">
        <v>535</v>
      </c>
      <c r="C1360" s="337">
        <v>12.5</v>
      </c>
      <c r="D1360" s="338">
        <v>0.26900000000000002</v>
      </c>
      <c r="E1360" s="365">
        <v>0.20599999999999999</v>
      </c>
      <c r="F1360" s="175" t="str">
        <f t="shared" si="28"/>
        <v>КВВГЭнг(А)-LS-0,667х1,5</v>
      </c>
      <c r="G1360" s="150"/>
      <c r="H1360" s="150"/>
    </row>
    <row r="1361" spans="1:8" x14ac:dyDescent="0.25">
      <c r="A1361" s="290" t="s">
        <v>487</v>
      </c>
      <c r="B1361" s="339" t="s">
        <v>543</v>
      </c>
      <c r="C1361" s="337">
        <v>13.7</v>
      </c>
      <c r="D1361" s="338">
        <v>0.35299999999999998</v>
      </c>
      <c r="E1361" s="365">
        <v>0.28399999999999997</v>
      </c>
      <c r="F1361" s="175" t="str">
        <f t="shared" si="28"/>
        <v>КВВГЭнг(А)-LS-0,667х2,5</v>
      </c>
      <c r="G1361" s="150"/>
      <c r="H1361" s="150"/>
    </row>
    <row r="1362" spans="1:8" x14ac:dyDescent="0.25">
      <c r="A1362" s="290" t="s">
        <v>487</v>
      </c>
      <c r="B1362" s="339" t="s">
        <v>479</v>
      </c>
      <c r="C1362" s="337">
        <v>15.7</v>
      </c>
      <c r="D1362" s="338">
        <v>0.49399999999999999</v>
      </c>
      <c r="E1362" s="365">
        <v>0.41299999999999998</v>
      </c>
      <c r="F1362" s="175" t="str">
        <f t="shared" si="28"/>
        <v>КВВГЭнг(А)-LS-0,667х4</v>
      </c>
      <c r="G1362" s="150"/>
      <c r="H1362" s="150"/>
    </row>
    <row r="1363" spans="1:8" x14ac:dyDescent="0.25">
      <c r="A1363" s="290" t="s">
        <v>487</v>
      </c>
      <c r="B1363" s="339" t="s">
        <v>481</v>
      </c>
      <c r="C1363" s="337">
        <v>17.2</v>
      </c>
      <c r="D1363" s="338">
        <v>0.64400000000000002</v>
      </c>
      <c r="E1363" s="365">
        <v>0.55600000000000005</v>
      </c>
      <c r="F1363" s="175" t="str">
        <f t="shared" si="28"/>
        <v>КВВГЭнг(А)-LS-0,667х6</v>
      </c>
      <c r="G1363" s="150"/>
      <c r="H1363" s="150"/>
    </row>
    <row r="1364" spans="1:8" x14ac:dyDescent="0.25">
      <c r="A1364" s="290" t="s">
        <v>487</v>
      </c>
      <c r="B1364" s="339" t="s">
        <v>528</v>
      </c>
      <c r="C1364" s="337">
        <v>13.5</v>
      </c>
      <c r="D1364" s="338">
        <v>0.26200000000000001</v>
      </c>
      <c r="E1364" s="365">
        <v>0.19400000000000001</v>
      </c>
      <c r="F1364" s="175" t="str">
        <f t="shared" si="28"/>
        <v>КВВГЭнг(А)-LS-0,6610х0,75</v>
      </c>
      <c r="G1364" s="150"/>
      <c r="H1364" s="150"/>
    </row>
    <row r="1365" spans="1:8" x14ac:dyDescent="0.25">
      <c r="A1365" s="290" t="s">
        <v>487</v>
      </c>
      <c r="B1365" s="339" t="s">
        <v>472</v>
      </c>
      <c r="C1365" s="337">
        <v>14.2</v>
      </c>
      <c r="D1365" s="338">
        <v>0.30199999999999999</v>
      </c>
      <c r="E1365" s="365">
        <v>0.23</v>
      </c>
      <c r="F1365" s="175" t="str">
        <f t="shared" si="28"/>
        <v>КВВГЭнг(А)-LS-0,6610х1</v>
      </c>
      <c r="G1365" s="150"/>
      <c r="H1365" s="150"/>
    </row>
    <row r="1366" spans="1:8" x14ac:dyDescent="0.25">
      <c r="A1366" s="290" t="s">
        <v>487</v>
      </c>
      <c r="B1366" s="339" t="s">
        <v>536</v>
      </c>
      <c r="C1366" s="337">
        <v>15.1</v>
      </c>
      <c r="D1366" s="338">
        <v>0.36099999999999999</v>
      </c>
      <c r="E1366" s="365">
        <v>0.28399999999999997</v>
      </c>
      <c r="F1366" s="175" t="str">
        <f t="shared" si="28"/>
        <v>КВВГЭнг(А)-LS-0,6610х1,5</v>
      </c>
      <c r="G1366" s="150"/>
      <c r="H1366" s="150"/>
    </row>
    <row r="1367" spans="1:8" x14ac:dyDescent="0.25">
      <c r="A1367" s="290" t="s">
        <v>487</v>
      </c>
      <c r="B1367" s="339" t="s">
        <v>544</v>
      </c>
      <c r="C1367" s="337">
        <v>16.7</v>
      </c>
      <c r="D1367" s="338">
        <v>0.48</v>
      </c>
      <c r="E1367" s="365">
        <v>0.39400000000000002</v>
      </c>
      <c r="F1367" s="175" t="str">
        <f t="shared" si="28"/>
        <v>КВВГЭнг(А)-LS-0,6610х2,5</v>
      </c>
      <c r="G1367" s="150"/>
      <c r="H1367" s="150"/>
    </row>
    <row r="1368" spans="1:8" x14ac:dyDescent="0.25">
      <c r="A1368" s="290" t="s">
        <v>487</v>
      </c>
      <c r="B1368" s="339" t="s">
        <v>480</v>
      </c>
      <c r="C1368" s="337">
        <v>19.8</v>
      </c>
      <c r="D1368" s="338">
        <v>0.70099999999999996</v>
      </c>
      <c r="E1368" s="365">
        <v>0.58099999999999996</v>
      </c>
      <c r="F1368" s="175" t="str">
        <f t="shared" si="28"/>
        <v>КВВГЭнг(А)-LS-0,6610х4</v>
      </c>
      <c r="G1368" s="150"/>
      <c r="H1368" s="150"/>
    </row>
    <row r="1369" spans="1:8" x14ac:dyDescent="0.25">
      <c r="A1369" s="290" t="s">
        <v>487</v>
      </c>
      <c r="B1369" s="339" t="s">
        <v>482</v>
      </c>
      <c r="C1369" s="337">
        <v>21.7</v>
      </c>
      <c r="D1369" s="338">
        <v>0.91800000000000004</v>
      </c>
      <c r="E1369" s="365">
        <v>0.80600000000000005</v>
      </c>
      <c r="F1369" s="175" t="str">
        <f t="shared" si="28"/>
        <v>КВВГЭнг(А)-LS-0,6610х6</v>
      </c>
      <c r="G1369" s="150"/>
      <c r="H1369" s="150"/>
    </row>
    <row r="1370" spans="1:8" x14ac:dyDescent="0.25">
      <c r="A1370" s="290" t="s">
        <v>487</v>
      </c>
      <c r="B1370" s="339" t="s">
        <v>529</v>
      </c>
      <c r="C1370" s="337">
        <v>14.4</v>
      </c>
      <c r="D1370" s="338">
        <v>0.32</v>
      </c>
      <c r="E1370" s="365">
        <v>0.247</v>
      </c>
      <c r="F1370" s="175" t="str">
        <f t="shared" si="28"/>
        <v>КВВГЭнг(А)-LS-0,6614х0,75</v>
      </c>
      <c r="G1370" s="150"/>
      <c r="H1370" s="150"/>
    </row>
    <row r="1371" spans="1:8" x14ac:dyDescent="0.25">
      <c r="A1371" s="290" t="s">
        <v>487</v>
      </c>
      <c r="B1371" s="339" t="s">
        <v>473</v>
      </c>
      <c r="C1371" s="337">
        <v>15.2</v>
      </c>
      <c r="D1371" s="338">
        <v>0.373</v>
      </c>
      <c r="E1371" s="365">
        <v>0.29599999999999999</v>
      </c>
      <c r="F1371" s="175" t="str">
        <f t="shared" si="28"/>
        <v>КВВГЭнг(А)-LS-0,6614х1</v>
      </c>
      <c r="G1371" s="150"/>
      <c r="H1371" s="150"/>
    </row>
    <row r="1372" spans="1:8" x14ac:dyDescent="0.25">
      <c r="A1372" s="290" t="s">
        <v>487</v>
      </c>
      <c r="B1372" s="339" t="s">
        <v>537</v>
      </c>
      <c r="C1372" s="337">
        <v>16.2</v>
      </c>
      <c r="D1372" s="338">
        <v>0.45200000000000001</v>
      </c>
      <c r="E1372" s="365">
        <v>0.36899999999999999</v>
      </c>
      <c r="F1372" s="175" t="str">
        <f t="shared" si="28"/>
        <v>КВВГЭнг(А)-LS-0,6614х1,5</v>
      </c>
      <c r="G1372" s="150"/>
      <c r="H1372" s="150"/>
    </row>
    <row r="1373" spans="1:8" x14ac:dyDescent="0.25">
      <c r="A1373" s="290" t="s">
        <v>487</v>
      </c>
      <c r="B1373" s="339" t="s">
        <v>545</v>
      </c>
      <c r="C1373" s="337">
        <v>17.899999999999999</v>
      </c>
      <c r="D1373" s="338">
        <v>0.61199999999999999</v>
      </c>
      <c r="E1373" s="365">
        <v>0.52</v>
      </c>
      <c r="F1373" s="175" t="str">
        <f t="shared" si="28"/>
        <v>КВВГЭнг(А)-LS-0,6614х2,5</v>
      </c>
      <c r="G1373" s="150"/>
      <c r="H1373" s="150"/>
    </row>
    <row r="1374" spans="1:8" x14ac:dyDescent="0.25">
      <c r="A1374" s="290" t="s">
        <v>487</v>
      </c>
      <c r="B1374" s="339" t="s">
        <v>530</v>
      </c>
      <c r="C1374" s="337">
        <v>15.7</v>
      </c>
      <c r="D1374" s="338">
        <v>0.39400000000000002</v>
      </c>
      <c r="E1374" s="365">
        <v>0.314</v>
      </c>
      <c r="F1374" s="175" t="str">
        <f t="shared" si="28"/>
        <v>КВВГЭнг(А)-LS-0,6619х0,75</v>
      </c>
      <c r="G1374" s="150"/>
      <c r="H1374" s="150"/>
    </row>
    <row r="1375" spans="1:8" x14ac:dyDescent="0.25">
      <c r="A1375" s="290" t="s">
        <v>487</v>
      </c>
      <c r="B1375" s="339" t="s">
        <v>474</v>
      </c>
      <c r="C1375" s="337">
        <v>16.600000000000001</v>
      </c>
      <c r="D1375" s="338">
        <v>0.46300000000000002</v>
      </c>
      <c r="E1375" s="365">
        <v>0.379</v>
      </c>
      <c r="F1375" s="175" t="str">
        <f t="shared" si="28"/>
        <v>КВВГЭнг(А)-LS-0,6619х1</v>
      </c>
      <c r="G1375" s="150"/>
      <c r="H1375" s="150"/>
    </row>
    <row r="1376" spans="1:8" x14ac:dyDescent="0.25">
      <c r="A1376" s="290" t="s">
        <v>487</v>
      </c>
      <c r="B1376" s="339" t="s">
        <v>538</v>
      </c>
      <c r="C1376" s="337">
        <v>17.7</v>
      </c>
      <c r="D1376" s="338">
        <v>0.56799999999999995</v>
      </c>
      <c r="E1376" s="365">
        <v>0.47699999999999998</v>
      </c>
      <c r="F1376" s="175" t="str">
        <f t="shared" si="28"/>
        <v>КВВГЭнг(А)-LS-0,6619х1,5</v>
      </c>
      <c r="G1376" s="150"/>
      <c r="H1376" s="150"/>
    </row>
    <row r="1377" spans="1:8" x14ac:dyDescent="0.25">
      <c r="A1377" s="290" t="s">
        <v>487</v>
      </c>
      <c r="B1377" s="339" t="s">
        <v>546</v>
      </c>
      <c r="C1377" s="337">
        <v>20.100000000000001</v>
      </c>
      <c r="D1377" s="338">
        <v>0.8</v>
      </c>
      <c r="E1377" s="365">
        <v>0.67800000000000005</v>
      </c>
      <c r="F1377" s="175" t="str">
        <f t="shared" si="28"/>
        <v>КВВГЭнг(А)-LS-0,6619х2,5</v>
      </c>
      <c r="G1377" s="150"/>
      <c r="H1377" s="150"/>
    </row>
    <row r="1378" spans="1:8" x14ac:dyDescent="0.25">
      <c r="A1378" s="290" t="s">
        <v>487</v>
      </c>
      <c r="B1378" s="339" t="s">
        <v>531</v>
      </c>
      <c r="C1378" s="337">
        <v>18.600000000000001</v>
      </c>
      <c r="D1378" s="338">
        <v>0.53800000000000003</v>
      </c>
      <c r="E1378" s="365">
        <v>0.42499999999999999</v>
      </c>
      <c r="F1378" s="175" t="str">
        <f t="shared" si="28"/>
        <v>КВВГЭнг(А)-LS-0,6627х0,75</v>
      </c>
      <c r="G1378" s="150"/>
      <c r="H1378" s="150"/>
    </row>
    <row r="1379" spans="1:8" x14ac:dyDescent="0.25">
      <c r="A1379" s="290" t="s">
        <v>487</v>
      </c>
      <c r="B1379" s="339" t="s">
        <v>475</v>
      </c>
      <c r="C1379" s="337">
        <v>19.7</v>
      </c>
      <c r="D1379" s="338">
        <v>0.63500000000000001</v>
      </c>
      <c r="E1379" s="365">
        <v>0.51500000000000001</v>
      </c>
      <c r="F1379" s="175" t="str">
        <f t="shared" si="28"/>
        <v>КВВГЭнг(А)-LS-0,6627х1</v>
      </c>
      <c r="G1379" s="150"/>
      <c r="H1379" s="150"/>
    </row>
    <row r="1380" spans="1:8" x14ac:dyDescent="0.25">
      <c r="A1380" s="290" t="s">
        <v>487</v>
      </c>
      <c r="B1380" s="339" t="s">
        <v>539</v>
      </c>
      <c r="C1380" s="337">
        <v>21.1</v>
      </c>
      <c r="D1380" s="338">
        <v>0.78100000000000003</v>
      </c>
      <c r="E1380" s="365">
        <v>0.67300000000000004</v>
      </c>
      <c r="F1380" s="175" t="str">
        <f t="shared" si="28"/>
        <v>КВВГЭнг(А)-LS-0,6627х1,5</v>
      </c>
      <c r="G1380" s="150"/>
      <c r="H1380" s="150"/>
    </row>
    <row r="1381" spans="1:8" x14ac:dyDescent="0.25">
      <c r="A1381" s="290" t="s">
        <v>487</v>
      </c>
      <c r="B1381" s="339" t="s">
        <v>547</v>
      </c>
      <c r="C1381" s="337">
        <v>23.9</v>
      </c>
      <c r="D1381" s="338">
        <v>1.1040000000000001</v>
      </c>
      <c r="E1381" s="365">
        <v>0.95699999999999996</v>
      </c>
      <c r="F1381" s="175" t="str">
        <f t="shared" si="28"/>
        <v>КВВГЭнг(А)-LS-0,6627х2,5</v>
      </c>
      <c r="G1381" s="150"/>
      <c r="H1381" s="150"/>
    </row>
    <row r="1382" spans="1:8" x14ac:dyDescent="0.25">
      <c r="A1382" s="290" t="s">
        <v>487</v>
      </c>
      <c r="B1382" s="339" t="s">
        <v>532</v>
      </c>
      <c r="C1382" s="337">
        <v>20.5</v>
      </c>
      <c r="D1382" s="338">
        <v>0.67800000000000005</v>
      </c>
      <c r="E1382" s="365">
        <v>0.57199999999999995</v>
      </c>
      <c r="F1382" s="175" t="str">
        <f t="shared" si="28"/>
        <v>КВВГЭнг(А)-LS-0,6637х0,75</v>
      </c>
      <c r="G1382" s="150"/>
      <c r="H1382" s="150"/>
    </row>
    <row r="1383" spans="1:8" x14ac:dyDescent="0.25">
      <c r="A1383" s="290" t="s">
        <v>487</v>
      </c>
      <c r="B1383" s="339" t="s">
        <v>476</v>
      </c>
      <c r="C1383" s="337">
        <v>21.7</v>
      </c>
      <c r="D1383" s="338">
        <v>0.80800000000000005</v>
      </c>
      <c r="E1383" s="365">
        <v>0.69599999999999995</v>
      </c>
      <c r="F1383" s="175" t="str">
        <f t="shared" si="28"/>
        <v>КВВГЭнг(А)-LS-0,6637х1</v>
      </c>
      <c r="G1383" s="150"/>
      <c r="H1383" s="150"/>
    </row>
    <row r="1384" spans="1:8" x14ac:dyDescent="0.25">
      <c r="A1384" s="290" t="s">
        <v>487</v>
      </c>
      <c r="B1384" s="339" t="s">
        <v>540</v>
      </c>
      <c r="C1384" s="337">
        <v>23.3</v>
      </c>
      <c r="D1384" s="338">
        <v>1.004</v>
      </c>
      <c r="E1384" s="365">
        <v>0.88300000000000001</v>
      </c>
      <c r="F1384" s="175" t="str">
        <f t="shared" si="28"/>
        <v>КВВГЭнг(А)-LS-0,6637х1,5</v>
      </c>
      <c r="G1384" s="150"/>
      <c r="H1384" s="150"/>
    </row>
    <row r="1385" spans="1:8" ht="15.75" thickBot="1" x14ac:dyDescent="0.3">
      <c r="A1385" s="291" t="s">
        <v>487</v>
      </c>
      <c r="B1385" s="344" t="s">
        <v>548</v>
      </c>
      <c r="C1385" s="345">
        <v>26.4</v>
      </c>
      <c r="D1385" s="346">
        <v>1.4319999999999999</v>
      </c>
      <c r="E1385" s="373">
        <v>1.294</v>
      </c>
      <c r="F1385" s="181" t="str">
        <f t="shared" si="28"/>
        <v>КВВГЭнг(А)-LS-0,6637х2,5</v>
      </c>
      <c r="G1385" s="150"/>
      <c r="H1385" s="150"/>
    </row>
    <row r="1386" spans="1:8" x14ac:dyDescent="0.25">
      <c r="A1386" s="289" t="s">
        <v>485</v>
      </c>
      <c r="B1386" s="348" t="s">
        <v>525</v>
      </c>
      <c r="C1386" s="349">
        <v>9.4</v>
      </c>
      <c r="D1386" s="380">
        <v>0.158</v>
      </c>
      <c r="E1386" s="374">
        <v>6.7000000000000004E-2</v>
      </c>
      <c r="F1386" s="170" t="str">
        <f t="shared" si="28"/>
        <v>КВВГЭнг(А)-LSLTx-0,664х0,75</v>
      </c>
      <c r="G1386" s="150"/>
      <c r="H1386" s="150"/>
    </row>
    <row r="1387" spans="1:8" x14ac:dyDescent="0.25">
      <c r="A1387" s="290" t="s">
        <v>485</v>
      </c>
      <c r="B1387" s="339" t="s">
        <v>469</v>
      </c>
      <c r="C1387" s="337">
        <v>9.6999999999999993</v>
      </c>
      <c r="D1387" s="378">
        <v>0.17599999999999999</v>
      </c>
      <c r="E1387" s="365">
        <v>7.1999999999999995E-2</v>
      </c>
      <c r="F1387" s="175" t="str">
        <f t="shared" si="28"/>
        <v>КВВГЭнг(А)-LSLTx-0,664х1</v>
      </c>
      <c r="G1387" s="150"/>
      <c r="H1387" s="150"/>
    </row>
    <row r="1388" spans="1:8" x14ac:dyDescent="0.25">
      <c r="A1388" s="290" t="s">
        <v>485</v>
      </c>
      <c r="B1388" s="339" t="s">
        <v>178</v>
      </c>
      <c r="C1388" s="337">
        <v>10.3</v>
      </c>
      <c r="D1388" s="378">
        <v>0.20899999999999999</v>
      </c>
      <c r="E1388" s="365">
        <v>7.9000000000000001E-2</v>
      </c>
      <c r="F1388" s="175" t="str">
        <f t="shared" si="28"/>
        <v>КВВГЭнг(А)-LSLTx-0,664х1,5</v>
      </c>
      <c r="G1388" s="150"/>
      <c r="H1388" s="150"/>
    </row>
    <row r="1389" spans="1:8" x14ac:dyDescent="0.25">
      <c r="A1389" s="290" t="s">
        <v>485</v>
      </c>
      <c r="B1389" s="339" t="s">
        <v>179</v>
      </c>
      <c r="C1389" s="337">
        <v>11.3</v>
      </c>
      <c r="D1389" s="378">
        <v>0.26900000000000002</v>
      </c>
      <c r="E1389" s="365">
        <v>9.1999999999999998E-2</v>
      </c>
      <c r="F1389" s="175" t="str">
        <f t="shared" si="28"/>
        <v>КВВГЭнг(А)-LSLTx-0,664х2,5</v>
      </c>
      <c r="G1389" s="150"/>
      <c r="H1389" s="150"/>
    </row>
    <row r="1390" spans="1:8" x14ac:dyDescent="0.25">
      <c r="A1390" s="290" t="s">
        <v>485</v>
      </c>
      <c r="B1390" s="339" t="s">
        <v>160</v>
      </c>
      <c r="C1390" s="337">
        <v>12.9</v>
      </c>
      <c r="D1390" s="378">
        <v>0.372</v>
      </c>
      <c r="E1390" s="365">
        <v>0.11799999999999999</v>
      </c>
      <c r="F1390" s="175" t="str">
        <f t="shared" si="28"/>
        <v>КВВГЭнг(А)-LSLTx-0,664х4</v>
      </c>
      <c r="G1390" s="150"/>
      <c r="H1390" s="150"/>
    </row>
    <row r="1391" spans="1:8" x14ac:dyDescent="0.25">
      <c r="A1391" s="290" t="s">
        <v>485</v>
      </c>
      <c r="B1391" s="339" t="s">
        <v>161</v>
      </c>
      <c r="C1391" s="337">
        <v>14.2</v>
      </c>
      <c r="D1391" s="378">
        <v>0.47899999999999998</v>
      </c>
      <c r="E1391" s="365">
        <v>0.13600000000000001</v>
      </c>
      <c r="F1391" s="175" t="str">
        <f t="shared" si="28"/>
        <v>КВВГЭнг(А)-LSLTx-0,664х6</v>
      </c>
      <c r="G1391" s="150"/>
      <c r="H1391" s="150"/>
    </row>
    <row r="1392" spans="1:8" x14ac:dyDescent="0.25">
      <c r="A1392" s="290" t="s">
        <v>485</v>
      </c>
      <c r="B1392" s="339" t="s">
        <v>526</v>
      </c>
      <c r="C1392" s="337">
        <v>10</v>
      </c>
      <c r="D1392" s="378">
        <v>0.17899999999999999</v>
      </c>
      <c r="E1392" s="365">
        <v>7.4999999999999997E-2</v>
      </c>
      <c r="F1392" s="175" t="str">
        <f t="shared" si="28"/>
        <v>КВВГЭнг(А)-LSLTx-0,665х0,75</v>
      </c>
      <c r="G1392" s="150"/>
      <c r="H1392" s="150"/>
    </row>
    <row r="1393" spans="1:8" x14ac:dyDescent="0.25">
      <c r="A1393" s="290" t="s">
        <v>485</v>
      </c>
      <c r="B1393" s="339" t="s">
        <v>470</v>
      </c>
      <c r="C1393" s="337">
        <v>10.4</v>
      </c>
      <c r="D1393" s="378">
        <v>0.2</v>
      </c>
      <c r="E1393" s="365">
        <v>0.08</v>
      </c>
      <c r="F1393" s="175" t="str">
        <f t="shared" si="28"/>
        <v>КВВГЭнг(А)-LSLTx-0,665х1</v>
      </c>
      <c r="G1393" s="150"/>
      <c r="H1393" s="150"/>
    </row>
    <row r="1394" spans="1:8" x14ac:dyDescent="0.25">
      <c r="A1394" s="290" t="s">
        <v>485</v>
      </c>
      <c r="B1394" s="339" t="s">
        <v>182</v>
      </c>
      <c r="C1394" s="337">
        <v>11.1</v>
      </c>
      <c r="D1394" s="378">
        <v>0.24</v>
      </c>
      <c r="E1394" s="365">
        <v>8.8999999999999996E-2</v>
      </c>
      <c r="F1394" s="175" t="str">
        <f t="shared" si="28"/>
        <v>КВВГЭнг(А)-LSLTx-0,665х1,5</v>
      </c>
      <c r="G1394" s="150"/>
      <c r="H1394" s="150"/>
    </row>
    <row r="1395" spans="1:8" x14ac:dyDescent="0.25">
      <c r="A1395" s="290" t="s">
        <v>485</v>
      </c>
      <c r="B1395" s="339" t="s">
        <v>183</v>
      </c>
      <c r="C1395" s="337">
        <v>12.2</v>
      </c>
      <c r="D1395" s="378">
        <v>0.313</v>
      </c>
      <c r="E1395" s="365">
        <v>0.10299999999999999</v>
      </c>
      <c r="F1395" s="175" t="str">
        <f t="shared" si="28"/>
        <v>КВВГЭнг(А)-LSLTx-0,665х2,5</v>
      </c>
      <c r="G1395" s="150"/>
      <c r="H1395" s="150"/>
    </row>
    <row r="1396" spans="1:8" x14ac:dyDescent="0.25">
      <c r="A1396" s="290" t="s">
        <v>485</v>
      </c>
      <c r="B1396" s="339" t="s">
        <v>527</v>
      </c>
      <c r="C1396" s="337">
        <v>10.7</v>
      </c>
      <c r="D1396" s="378">
        <v>0.21299999999999999</v>
      </c>
      <c r="E1396" s="365">
        <v>8.5999999999999993E-2</v>
      </c>
      <c r="F1396" s="175" t="str">
        <f t="shared" si="28"/>
        <v>КВВГЭнг(А)-LSLTx-0,667х0,75</v>
      </c>
      <c r="G1396" s="150"/>
      <c r="H1396" s="150"/>
    </row>
    <row r="1397" spans="1:8" x14ac:dyDescent="0.25">
      <c r="A1397" s="290" t="s">
        <v>485</v>
      </c>
      <c r="B1397" s="339" t="s">
        <v>471</v>
      </c>
      <c r="C1397" s="337">
        <v>11.1</v>
      </c>
      <c r="D1397" s="378">
        <v>0.24</v>
      </c>
      <c r="E1397" s="365">
        <v>9.1999999999999998E-2</v>
      </c>
      <c r="F1397" s="175" t="str">
        <f t="shared" si="28"/>
        <v>КВВГЭнг(А)-LSLTx-0,667х1</v>
      </c>
      <c r="G1397" s="150"/>
      <c r="H1397" s="150"/>
    </row>
    <row r="1398" spans="1:8" x14ac:dyDescent="0.25">
      <c r="A1398" s="290" t="s">
        <v>485</v>
      </c>
      <c r="B1398" s="339" t="s">
        <v>535</v>
      </c>
      <c r="C1398" s="337">
        <v>11.9</v>
      </c>
      <c r="D1398" s="378">
        <v>0.29199999999999998</v>
      </c>
      <c r="E1398" s="365">
        <v>0.10199999999999999</v>
      </c>
      <c r="F1398" s="175" t="str">
        <f t="shared" si="28"/>
        <v>КВВГЭнг(А)-LSLTx-0,667х1,5</v>
      </c>
      <c r="G1398" s="150"/>
      <c r="H1398" s="150"/>
    </row>
    <row r="1399" spans="1:8" x14ac:dyDescent="0.25">
      <c r="A1399" s="290" t="s">
        <v>485</v>
      </c>
      <c r="B1399" s="339" t="s">
        <v>543</v>
      </c>
      <c r="C1399" s="337">
        <v>13.1</v>
      </c>
      <c r="D1399" s="378">
        <v>0.38700000000000001</v>
      </c>
      <c r="E1399" s="365">
        <v>0.11899999999999999</v>
      </c>
      <c r="F1399" s="175" t="str">
        <f t="shared" si="28"/>
        <v>КВВГЭнг(А)-LSLTx-0,667х2,5</v>
      </c>
      <c r="G1399" s="150"/>
      <c r="H1399" s="150"/>
    </row>
    <row r="1400" spans="1:8" x14ac:dyDescent="0.25">
      <c r="A1400" s="290" t="s">
        <v>485</v>
      </c>
      <c r="B1400" s="339" t="s">
        <v>479</v>
      </c>
      <c r="C1400" s="337">
        <v>15.1</v>
      </c>
      <c r="D1400" s="378">
        <v>0.54800000000000004</v>
      </c>
      <c r="E1400" s="365">
        <v>0.155</v>
      </c>
      <c r="F1400" s="175" t="str">
        <f t="shared" si="28"/>
        <v>КВВГЭнг(А)-LSLTx-0,667х4</v>
      </c>
      <c r="G1400" s="150"/>
      <c r="H1400" s="150"/>
    </row>
    <row r="1401" spans="1:8" x14ac:dyDescent="0.25">
      <c r="A1401" s="290" t="s">
        <v>485</v>
      </c>
      <c r="B1401" s="339" t="s">
        <v>481</v>
      </c>
      <c r="C1401" s="337">
        <v>16.600000000000001</v>
      </c>
      <c r="D1401" s="378">
        <v>0.72</v>
      </c>
      <c r="E1401" s="365">
        <v>0.17899999999999999</v>
      </c>
      <c r="F1401" s="175" t="str">
        <f t="shared" si="28"/>
        <v>КВВГЭнг(А)-LSLTx-0,667х6</v>
      </c>
      <c r="G1401" s="150"/>
      <c r="H1401" s="150"/>
    </row>
    <row r="1402" spans="1:8" x14ac:dyDescent="0.25">
      <c r="A1402" s="290" t="s">
        <v>485</v>
      </c>
      <c r="B1402" s="339" t="s">
        <v>528</v>
      </c>
      <c r="C1402" s="337">
        <v>12.8</v>
      </c>
      <c r="D1402" s="378">
        <v>0.28599999999999998</v>
      </c>
      <c r="E1402" s="365">
        <v>0.113</v>
      </c>
      <c r="F1402" s="175" t="str">
        <f t="shared" si="28"/>
        <v>КВВГЭнг(А)-LSLTx-0,6610х0,75</v>
      </c>
      <c r="G1402" s="150"/>
      <c r="H1402" s="150"/>
    </row>
    <row r="1403" spans="1:8" x14ac:dyDescent="0.25">
      <c r="A1403" s="290" t="s">
        <v>485</v>
      </c>
      <c r="B1403" s="339" t="s">
        <v>472</v>
      </c>
      <c r="C1403" s="337">
        <v>13.4</v>
      </c>
      <c r="D1403" s="378">
        <v>0.32500000000000001</v>
      </c>
      <c r="E1403" s="365">
        <v>0.122</v>
      </c>
      <c r="F1403" s="175" t="str">
        <f t="shared" si="28"/>
        <v>КВВГЭнг(А)-LSLTx-0,6610х1</v>
      </c>
      <c r="G1403" s="150"/>
      <c r="H1403" s="150"/>
    </row>
    <row r="1404" spans="1:8" x14ac:dyDescent="0.25">
      <c r="A1404" s="290" t="s">
        <v>485</v>
      </c>
      <c r="B1404" s="339" t="s">
        <v>536</v>
      </c>
      <c r="C1404" s="337">
        <v>14.4</v>
      </c>
      <c r="D1404" s="378">
        <v>0.39800000000000002</v>
      </c>
      <c r="E1404" s="365">
        <v>0.13600000000000001</v>
      </c>
      <c r="F1404" s="175" t="str">
        <f t="shared" si="28"/>
        <v>КВВГЭнг(А)-LSLTx-0,6610х1,5</v>
      </c>
      <c r="G1404" s="150"/>
      <c r="H1404" s="150"/>
    </row>
    <row r="1405" spans="1:8" x14ac:dyDescent="0.25">
      <c r="A1405" s="290" t="s">
        <v>485</v>
      </c>
      <c r="B1405" s="339" t="s">
        <v>544</v>
      </c>
      <c r="C1405" s="337">
        <v>16.100000000000001</v>
      </c>
      <c r="D1405" s="378">
        <v>0.53300000000000003</v>
      </c>
      <c r="E1405" s="365">
        <v>0.16</v>
      </c>
      <c r="F1405" s="175" t="str">
        <f t="shared" si="28"/>
        <v>КВВГЭнг(А)-LSLTx-0,6610х2,5</v>
      </c>
      <c r="G1405" s="150"/>
      <c r="H1405" s="150"/>
    </row>
    <row r="1406" spans="1:8" x14ac:dyDescent="0.25">
      <c r="A1406" s="290" t="s">
        <v>485</v>
      </c>
      <c r="B1406" s="339" t="s">
        <v>480</v>
      </c>
      <c r="C1406" s="337">
        <v>19.100000000000001</v>
      </c>
      <c r="D1406" s="378">
        <v>0.78200000000000003</v>
      </c>
      <c r="E1406" s="365">
        <v>0.222</v>
      </c>
      <c r="F1406" s="175" t="str">
        <f t="shared" si="28"/>
        <v>КВВГЭнг(А)-LSLTx-0,6610х4</v>
      </c>
      <c r="G1406" s="150"/>
      <c r="H1406" s="150"/>
    </row>
    <row r="1407" spans="1:8" x14ac:dyDescent="0.25">
      <c r="A1407" s="290" t="s">
        <v>485</v>
      </c>
      <c r="B1407" s="366" t="s">
        <v>482</v>
      </c>
      <c r="C1407" s="367">
        <v>21.2</v>
      </c>
      <c r="D1407" s="381">
        <v>1.0289999999999999</v>
      </c>
      <c r="E1407" s="369">
        <v>0.25800000000000001</v>
      </c>
      <c r="F1407" s="175" t="str">
        <f t="shared" si="28"/>
        <v>КВВГЭнг(А)-LSLTx-0,6610х6</v>
      </c>
      <c r="G1407" s="150"/>
      <c r="H1407" s="150"/>
    </row>
    <row r="1408" spans="1:8" x14ac:dyDescent="0.25">
      <c r="A1408" s="290" t="s">
        <v>485</v>
      </c>
      <c r="B1408" s="176" t="s">
        <v>529</v>
      </c>
      <c r="C1408" s="370">
        <v>13.7</v>
      </c>
      <c r="D1408" s="385">
        <v>0.34499999999999997</v>
      </c>
      <c r="E1408" s="361">
        <v>0.13100000000000001</v>
      </c>
      <c r="F1408" s="175" t="str">
        <f t="shared" si="28"/>
        <v>КВВГЭнг(А)-LSLTx-0,6614х0,75</v>
      </c>
      <c r="G1408" s="150"/>
      <c r="H1408" s="150"/>
    </row>
    <row r="1409" spans="1:8" x14ac:dyDescent="0.25">
      <c r="A1409" s="290" t="s">
        <v>485</v>
      </c>
      <c r="B1409" s="356" t="s">
        <v>473</v>
      </c>
      <c r="C1409" s="357">
        <v>14.4</v>
      </c>
      <c r="D1409" s="382">
        <v>0.39600000000000002</v>
      </c>
      <c r="E1409" s="372">
        <v>0.14099999999999999</v>
      </c>
      <c r="F1409" s="175" t="str">
        <f t="shared" si="28"/>
        <v>КВВГЭнг(А)-LSLTx-0,6614х1</v>
      </c>
      <c r="G1409" s="150"/>
      <c r="H1409" s="150"/>
    </row>
    <row r="1410" spans="1:8" x14ac:dyDescent="0.25">
      <c r="A1410" s="290" t="s">
        <v>485</v>
      </c>
      <c r="B1410" s="339" t="s">
        <v>537</v>
      </c>
      <c r="C1410" s="337">
        <v>15.5</v>
      </c>
      <c r="D1410" s="378">
        <v>0.49099999999999999</v>
      </c>
      <c r="E1410" s="365">
        <v>0.158</v>
      </c>
      <c r="F1410" s="175" t="str">
        <f t="shared" ref="F1410:F1473" si="29">A1410&amp;B1410</f>
        <v>КВВГЭнг(А)-LSLTx-0,6614х1,5</v>
      </c>
      <c r="G1410" s="150"/>
      <c r="H1410" s="150"/>
    </row>
    <row r="1411" spans="1:8" x14ac:dyDescent="0.25">
      <c r="A1411" s="290" t="s">
        <v>485</v>
      </c>
      <c r="B1411" s="339" t="s">
        <v>545</v>
      </c>
      <c r="C1411" s="337">
        <v>17.3</v>
      </c>
      <c r="D1411" s="378">
        <v>0.67</v>
      </c>
      <c r="E1411" s="365">
        <v>0.186</v>
      </c>
      <c r="F1411" s="175" t="str">
        <f t="shared" si="29"/>
        <v>КВВГЭнг(А)-LSLTx-0,6614х2,5</v>
      </c>
      <c r="G1411" s="150"/>
      <c r="H1411" s="150"/>
    </row>
    <row r="1412" spans="1:8" x14ac:dyDescent="0.25">
      <c r="A1412" s="290" t="s">
        <v>485</v>
      </c>
      <c r="B1412" s="339" t="s">
        <v>530</v>
      </c>
      <c r="C1412" s="337">
        <v>15</v>
      </c>
      <c r="D1412" s="378">
        <v>0.42499999999999999</v>
      </c>
      <c r="E1412" s="365">
        <v>0.156</v>
      </c>
      <c r="F1412" s="175" t="str">
        <f t="shared" si="29"/>
        <v>КВВГЭнг(А)-LSLTx-0,6619х0,75</v>
      </c>
      <c r="G1412" s="150"/>
      <c r="H1412" s="150"/>
    </row>
    <row r="1413" spans="1:8" x14ac:dyDescent="0.25">
      <c r="A1413" s="290" t="s">
        <v>485</v>
      </c>
      <c r="B1413" s="339" t="s">
        <v>474</v>
      </c>
      <c r="C1413" s="337">
        <v>15.8</v>
      </c>
      <c r="D1413" s="378">
        <v>0.49099999999999999</v>
      </c>
      <c r="E1413" s="365">
        <v>0.16800000000000001</v>
      </c>
      <c r="F1413" s="175" t="str">
        <f t="shared" si="29"/>
        <v>КВВГЭнг(А)-LSLTx-0,6619х1</v>
      </c>
      <c r="G1413" s="150"/>
      <c r="H1413" s="150"/>
    </row>
    <row r="1414" spans="1:8" x14ac:dyDescent="0.25">
      <c r="A1414" s="290" t="s">
        <v>485</v>
      </c>
      <c r="B1414" s="339" t="s">
        <v>538</v>
      </c>
      <c r="C1414" s="337">
        <v>17</v>
      </c>
      <c r="D1414" s="378">
        <v>0.61499999999999999</v>
      </c>
      <c r="E1414" s="365">
        <v>0.189</v>
      </c>
      <c r="F1414" s="175" t="str">
        <f t="shared" si="29"/>
        <v>КВВГЭнг(А)-LSLTx-0,6619х1,5</v>
      </c>
      <c r="G1414" s="150"/>
      <c r="H1414" s="150"/>
    </row>
    <row r="1415" spans="1:8" x14ac:dyDescent="0.25">
      <c r="A1415" s="290" t="s">
        <v>485</v>
      </c>
      <c r="B1415" s="339" t="s">
        <v>546</v>
      </c>
      <c r="C1415" s="337">
        <v>19.399999999999999</v>
      </c>
      <c r="D1415" s="378">
        <v>0.871</v>
      </c>
      <c r="E1415" s="365">
        <v>0.23599999999999999</v>
      </c>
      <c r="F1415" s="175" t="str">
        <f t="shared" si="29"/>
        <v>КВВГЭнг(А)-LSLTx-0,6619х2,5</v>
      </c>
      <c r="G1415" s="150"/>
      <c r="H1415" s="150"/>
    </row>
    <row r="1416" spans="1:8" x14ac:dyDescent="0.25">
      <c r="A1416" s="290" t="s">
        <v>485</v>
      </c>
      <c r="B1416" s="339" t="s">
        <v>531</v>
      </c>
      <c r="C1416" s="337">
        <v>17.5</v>
      </c>
      <c r="D1416" s="378">
        <v>0.56200000000000006</v>
      </c>
      <c r="E1416" s="365">
        <v>0.20100000000000001</v>
      </c>
      <c r="F1416" s="175" t="str">
        <f t="shared" si="29"/>
        <v>КВВГЭнг(А)-LSLTx-0,6627х0,75</v>
      </c>
      <c r="G1416" s="150"/>
      <c r="H1416" s="150"/>
    </row>
    <row r="1417" spans="1:8" x14ac:dyDescent="0.25">
      <c r="A1417" s="290" t="s">
        <v>485</v>
      </c>
      <c r="B1417" s="339" t="s">
        <v>475</v>
      </c>
      <c r="C1417" s="337">
        <v>18.8</v>
      </c>
      <c r="D1417" s="378">
        <v>0.67400000000000004</v>
      </c>
      <c r="E1417" s="365">
        <v>0.22900000000000001</v>
      </c>
      <c r="F1417" s="175" t="str">
        <f t="shared" si="29"/>
        <v>КВВГЭнг(А)-LSLTx-0,6627х1</v>
      </c>
      <c r="G1417" s="150"/>
      <c r="H1417" s="150"/>
    </row>
    <row r="1418" spans="1:8" x14ac:dyDescent="0.25">
      <c r="A1418" s="290" t="s">
        <v>485</v>
      </c>
      <c r="B1418" s="341" t="s">
        <v>539</v>
      </c>
      <c r="C1418" s="363">
        <v>20.399999999999999</v>
      </c>
      <c r="D1418" s="386">
        <v>0.84899999999999998</v>
      </c>
      <c r="E1418" s="364">
        <v>0.25800000000000001</v>
      </c>
      <c r="F1418" s="175" t="str">
        <f t="shared" si="29"/>
        <v>КВВГЭнг(А)-LSLTx-0,6627х1,5</v>
      </c>
      <c r="G1418" s="150"/>
      <c r="H1418" s="150"/>
    </row>
    <row r="1419" spans="1:8" x14ac:dyDescent="0.25">
      <c r="A1419" s="290" t="s">
        <v>485</v>
      </c>
      <c r="B1419" s="339" t="s">
        <v>547</v>
      </c>
      <c r="C1419" s="337">
        <v>22.9</v>
      </c>
      <c r="D1419" s="378">
        <v>1.177</v>
      </c>
      <c r="E1419" s="365">
        <v>0.30399999999999999</v>
      </c>
      <c r="F1419" s="175" t="str">
        <f t="shared" si="29"/>
        <v>КВВГЭнг(А)-LSLTx-0,6627х2,5</v>
      </c>
      <c r="G1419" s="150"/>
      <c r="H1419" s="150"/>
    </row>
    <row r="1420" spans="1:8" x14ac:dyDescent="0.25">
      <c r="A1420" s="290" t="s">
        <v>485</v>
      </c>
      <c r="B1420" s="339" t="s">
        <v>532</v>
      </c>
      <c r="C1420" s="337">
        <v>19.8</v>
      </c>
      <c r="D1420" s="378">
        <v>0.73199999999999998</v>
      </c>
      <c r="E1420" s="365">
        <v>0.25800000000000001</v>
      </c>
      <c r="F1420" s="175" t="str">
        <f t="shared" si="29"/>
        <v>КВВГЭнг(А)-LSLTx-0,6637х0,75</v>
      </c>
      <c r="G1420" s="150"/>
      <c r="H1420" s="150"/>
    </row>
    <row r="1421" spans="1:8" x14ac:dyDescent="0.25">
      <c r="A1421" s="290" t="s">
        <v>485</v>
      </c>
      <c r="B1421" s="339" t="s">
        <v>476</v>
      </c>
      <c r="C1421" s="337">
        <v>20.8</v>
      </c>
      <c r="D1421" s="378">
        <v>0.85399999999999998</v>
      </c>
      <c r="E1421" s="365">
        <v>0.27900000000000003</v>
      </c>
      <c r="F1421" s="175" t="str">
        <f t="shared" si="29"/>
        <v>КВВГЭнг(А)-LSLTx-0,6637х1</v>
      </c>
      <c r="G1421" s="150"/>
      <c r="H1421" s="150"/>
    </row>
    <row r="1422" spans="1:8" x14ac:dyDescent="0.25">
      <c r="A1422" s="290" t="s">
        <v>485</v>
      </c>
      <c r="B1422" s="339" t="s">
        <v>540</v>
      </c>
      <c r="C1422" s="337">
        <v>22.6</v>
      </c>
      <c r="D1422" s="378">
        <v>1.0860000000000001</v>
      </c>
      <c r="E1422" s="365">
        <v>0.315</v>
      </c>
      <c r="F1422" s="175" t="str">
        <f t="shared" si="29"/>
        <v>КВВГЭнг(А)-LSLTx-0,6637х1,5</v>
      </c>
      <c r="G1422" s="150"/>
      <c r="H1422" s="150"/>
    </row>
    <row r="1423" spans="1:8" x14ac:dyDescent="0.25">
      <c r="A1423" s="290" t="s">
        <v>485</v>
      </c>
      <c r="B1423" s="339" t="s">
        <v>548</v>
      </c>
      <c r="C1423" s="337">
        <v>25.8</v>
      </c>
      <c r="D1423" s="378">
        <v>1.552</v>
      </c>
      <c r="E1423" s="365">
        <v>0.38900000000000001</v>
      </c>
      <c r="F1423" s="175" t="str">
        <f t="shared" si="29"/>
        <v>КВВГЭнг(А)-LSLTx-0,6637х2,5</v>
      </c>
      <c r="G1423" s="150"/>
      <c r="H1423" s="150"/>
    </row>
    <row r="1424" spans="1:8" x14ac:dyDescent="0.25">
      <c r="A1424" s="290" t="s">
        <v>485</v>
      </c>
      <c r="B1424" s="339" t="s">
        <v>533</v>
      </c>
      <c r="C1424" s="337">
        <v>22.8</v>
      </c>
      <c r="D1424" s="378">
        <v>0.96599999999999997</v>
      </c>
      <c r="E1424" s="365">
        <v>0.33100000000000002</v>
      </c>
      <c r="F1424" s="175" t="str">
        <f t="shared" si="29"/>
        <v>КВВГЭнг(А)-LSLTx-0,6652х0,75</v>
      </c>
      <c r="G1424" s="150"/>
      <c r="H1424" s="150"/>
    </row>
    <row r="1425" spans="1:8" x14ac:dyDescent="0.25">
      <c r="A1425" s="290" t="s">
        <v>485</v>
      </c>
      <c r="B1425" s="339" t="s">
        <v>477</v>
      </c>
      <c r="C1425" s="337">
        <v>24.5</v>
      </c>
      <c r="D1425" s="378">
        <v>1.161</v>
      </c>
      <c r="E1425" s="365">
        <v>0.375</v>
      </c>
      <c r="F1425" s="175" t="str">
        <f t="shared" si="29"/>
        <v>КВВГЭнг(А)-LSLTx-0,6652х1</v>
      </c>
      <c r="G1425" s="150"/>
      <c r="H1425" s="150"/>
    </row>
    <row r="1426" spans="1:8" x14ac:dyDescent="0.25">
      <c r="A1426" s="290" t="s">
        <v>485</v>
      </c>
      <c r="B1426" s="339" t="s">
        <v>541</v>
      </c>
      <c r="C1426" s="337">
        <v>26.6</v>
      </c>
      <c r="D1426" s="378">
        <v>1.482</v>
      </c>
      <c r="E1426" s="365">
        <v>0.42299999999999999</v>
      </c>
      <c r="F1426" s="175" t="str">
        <f t="shared" si="29"/>
        <v>КВВГЭнг(А)-LSLTx-0,6652х1,5</v>
      </c>
      <c r="G1426" s="150"/>
      <c r="H1426" s="150"/>
    </row>
    <row r="1427" spans="1:8" x14ac:dyDescent="0.25">
      <c r="A1427" s="290" t="s">
        <v>485</v>
      </c>
      <c r="B1427" s="339" t="s">
        <v>534</v>
      </c>
      <c r="C1427" s="337">
        <v>24.5</v>
      </c>
      <c r="D1427" s="378">
        <v>1.1240000000000001</v>
      </c>
      <c r="E1427" s="365">
        <v>0.38600000000000001</v>
      </c>
      <c r="F1427" s="175" t="str">
        <f t="shared" si="29"/>
        <v>КВВГЭнг(А)-LSLTx-0,6661х0,75</v>
      </c>
      <c r="G1427" s="150"/>
      <c r="H1427" s="150"/>
    </row>
    <row r="1428" spans="1:8" x14ac:dyDescent="0.25">
      <c r="A1428" s="290" t="s">
        <v>485</v>
      </c>
      <c r="B1428" s="339" t="s">
        <v>478</v>
      </c>
      <c r="C1428" s="337">
        <v>25.9</v>
      </c>
      <c r="D1428" s="378">
        <v>1.319</v>
      </c>
      <c r="E1428" s="365">
        <v>0.41799999999999998</v>
      </c>
      <c r="F1428" s="175" t="str">
        <f t="shared" si="29"/>
        <v>КВВГЭнг(А)-LSLTx-0,6661х1</v>
      </c>
      <c r="G1428" s="150"/>
      <c r="H1428" s="150"/>
    </row>
    <row r="1429" spans="1:8" ht="15.75" thickBot="1" x14ac:dyDescent="0.3">
      <c r="A1429" s="291" t="s">
        <v>485</v>
      </c>
      <c r="B1429" s="344" t="s">
        <v>542</v>
      </c>
      <c r="C1429" s="345">
        <v>28.2</v>
      </c>
      <c r="D1429" s="379">
        <v>1.6910000000000001</v>
      </c>
      <c r="E1429" s="373">
        <v>0.47199999999999998</v>
      </c>
      <c r="F1429" s="181" t="str">
        <f t="shared" si="29"/>
        <v>КВВГЭнг(А)-LSLTx-0,6661х1,5</v>
      </c>
      <c r="G1429" s="150"/>
      <c r="H1429" s="150"/>
    </row>
    <row r="1430" spans="1:8" x14ac:dyDescent="0.25">
      <c r="A1430" s="289" t="s">
        <v>496</v>
      </c>
      <c r="B1430" s="348" t="s">
        <v>174</v>
      </c>
      <c r="C1430" s="349">
        <v>6.2</v>
      </c>
      <c r="D1430" s="350">
        <v>5.3999999999999999E-2</v>
      </c>
      <c r="E1430" s="374">
        <v>0.03</v>
      </c>
      <c r="F1430" s="170" t="str">
        <f t="shared" si="29"/>
        <v>КГРУнг(А)-HF-0,661х1,5</v>
      </c>
      <c r="G1430" s="150"/>
      <c r="H1430" s="150"/>
    </row>
    <row r="1431" spans="1:8" x14ac:dyDescent="0.25">
      <c r="A1431" s="387" t="s">
        <v>496</v>
      </c>
      <c r="B1431" s="339" t="s">
        <v>175</v>
      </c>
      <c r="C1431" s="337">
        <v>6.7</v>
      </c>
      <c r="D1431" s="338">
        <v>6.8000000000000005E-2</v>
      </c>
      <c r="E1431" s="365">
        <v>3.4000000000000002E-2</v>
      </c>
      <c r="F1431" s="175" t="str">
        <f t="shared" si="29"/>
        <v>КГРУнг(А)-HF-0,661х2,5</v>
      </c>
      <c r="G1431" s="150"/>
      <c r="H1431" s="150"/>
    </row>
    <row r="1432" spans="1:8" x14ac:dyDescent="0.25">
      <c r="A1432" s="387" t="s">
        <v>496</v>
      </c>
      <c r="B1432" s="339" t="s">
        <v>131</v>
      </c>
      <c r="C1432" s="337">
        <v>7.3</v>
      </c>
      <c r="D1432" s="338">
        <v>8.6999999999999994E-2</v>
      </c>
      <c r="E1432" s="365">
        <v>3.7999999999999999E-2</v>
      </c>
      <c r="F1432" s="175" t="str">
        <f t="shared" si="29"/>
        <v>КГРУнг(А)-HF-0,661х4</v>
      </c>
      <c r="G1432" s="150"/>
      <c r="H1432" s="150"/>
    </row>
    <row r="1433" spans="1:8" x14ac:dyDescent="0.25">
      <c r="A1433" s="387" t="s">
        <v>496</v>
      </c>
      <c r="B1433" s="339" t="s">
        <v>132</v>
      </c>
      <c r="C1433" s="337">
        <v>8.4</v>
      </c>
      <c r="D1433" s="338">
        <v>0.11700000000000001</v>
      </c>
      <c r="E1433" s="365">
        <v>4.5999999999999999E-2</v>
      </c>
      <c r="F1433" s="175" t="str">
        <f t="shared" si="29"/>
        <v>КГРУнг(А)-HF-0,661х6</v>
      </c>
      <c r="G1433" s="150"/>
      <c r="H1433" s="150"/>
    </row>
    <row r="1434" spans="1:8" x14ac:dyDescent="0.25">
      <c r="A1434" s="387" t="s">
        <v>496</v>
      </c>
      <c r="B1434" s="339" t="s">
        <v>133</v>
      </c>
      <c r="C1434" s="337">
        <v>9.8000000000000007</v>
      </c>
      <c r="D1434" s="338">
        <v>0.17199999999999999</v>
      </c>
      <c r="E1434" s="365">
        <v>6.0999999999999999E-2</v>
      </c>
      <c r="F1434" s="175" t="str">
        <f t="shared" si="29"/>
        <v>КГРУнг(А)-HF-0,661х10</v>
      </c>
      <c r="G1434" s="150"/>
      <c r="H1434" s="150"/>
    </row>
    <row r="1435" spans="1:8" x14ac:dyDescent="0.25">
      <c r="A1435" s="387" t="s">
        <v>496</v>
      </c>
      <c r="B1435" s="339" t="s">
        <v>134</v>
      </c>
      <c r="C1435" s="337">
        <v>11.1</v>
      </c>
      <c r="D1435" s="338">
        <v>0.24</v>
      </c>
      <c r="E1435" s="365">
        <v>7.0999999999999994E-2</v>
      </c>
      <c r="F1435" s="175" t="str">
        <f t="shared" si="29"/>
        <v>КГРУнг(А)-HF-0,661х16</v>
      </c>
      <c r="G1435" s="150"/>
      <c r="H1435" s="150"/>
    </row>
    <row r="1436" spans="1:8" x14ac:dyDescent="0.25">
      <c r="A1436" s="387" t="s">
        <v>496</v>
      </c>
      <c r="B1436" s="339" t="s">
        <v>135</v>
      </c>
      <c r="C1436" s="337">
        <v>13.5</v>
      </c>
      <c r="D1436" s="338">
        <v>0.36799999999999999</v>
      </c>
      <c r="E1436" s="365">
        <v>0.105</v>
      </c>
      <c r="F1436" s="175" t="str">
        <f t="shared" si="29"/>
        <v>КГРУнг(А)-HF-0,661х25</v>
      </c>
      <c r="G1436" s="150"/>
      <c r="H1436" s="150"/>
    </row>
    <row r="1437" spans="1:8" x14ac:dyDescent="0.25">
      <c r="A1437" s="387" t="s">
        <v>496</v>
      </c>
      <c r="B1437" s="339" t="s">
        <v>136</v>
      </c>
      <c r="C1437" s="337">
        <v>15.3</v>
      </c>
      <c r="D1437" s="338">
        <v>0.48099999999999998</v>
      </c>
      <c r="E1437" s="365">
        <v>0.122</v>
      </c>
      <c r="F1437" s="175" t="str">
        <f t="shared" si="29"/>
        <v>КГРУнг(А)-HF-0,661х35</v>
      </c>
      <c r="G1437" s="150"/>
      <c r="H1437" s="150"/>
    </row>
    <row r="1438" spans="1:8" x14ac:dyDescent="0.25">
      <c r="A1438" s="387" t="s">
        <v>496</v>
      </c>
      <c r="B1438" s="339" t="s">
        <v>137</v>
      </c>
      <c r="C1438" s="337">
        <v>17.8</v>
      </c>
      <c r="D1438" s="338">
        <v>0.66100000000000003</v>
      </c>
      <c r="E1438" s="365">
        <v>0.156</v>
      </c>
      <c r="F1438" s="175" t="str">
        <f t="shared" si="29"/>
        <v>КГРУнг(А)-HF-0,661х50</v>
      </c>
      <c r="G1438" s="150"/>
      <c r="H1438" s="150"/>
    </row>
    <row r="1439" spans="1:8" x14ac:dyDescent="0.25">
      <c r="A1439" s="387" t="s">
        <v>496</v>
      </c>
      <c r="B1439" s="339" t="s">
        <v>138</v>
      </c>
      <c r="C1439" s="337">
        <v>20.3</v>
      </c>
      <c r="D1439" s="338">
        <v>0.89500000000000002</v>
      </c>
      <c r="E1439" s="365">
        <v>0.19600000000000001</v>
      </c>
      <c r="F1439" s="175" t="str">
        <f t="shared" si="29"/>
        <v>КГРУнг(А)-HF-0,661х70</v>
      </c>
      <c r="G1439" s="150"/>
      <c r="H1439" s="150"/>
    </row>
    <row r="1440" spans="1:8" x14ac:dyDescent="0.25">
      <c r="A1440" s="387" t="s">
        <v>496</v>
      </c>
      <c r="B1440" s="339" t="s">
        <v>139</v>
      </c>
      <c r="C1440" s="337">
        <v>22.8</v>
      </c>
      <c r="D1440" s="338">
        <v>1.175</v>
      </c>
      <c r="E1440" s="365">
        <v>0.23699999999999999</v>
      </c>
      <c r="F1440" s="175" t="str">
        <f t="shared" si="29"/>
        <v>КГРУнг(А)-HF-0,661х95</v>
      </c>
      <c r="G1440" s="150"/>
      <c r="H1440" s="150"/>
    </row>
    <row r="1441" spans="1:8" x14ac:dyDescent="0.25">
      <c r="A1441" s="387" t="s">
        <v>496</v>
      </c>
      <c r="B1441" s="339" t="s">
        <v>497</v>
      </c>
      <c r="C1441" s="337">
        <v>24.8</v>
      </c>
      <c r="D1441" s="338">
        <v>1.456</v>
      </c>
      <c r="E1441" s="365">
        <v>0.27800000000000002</v>
      </c>
      <c r="F1441" s="175" t="str">
        <f t="shared" si="29"/>
        <v>КГРУнг(А)-HF-0,661х120</v>
      </c>
      <c r="G1441" s="150"/>
      <c r="H1441" s="150"/>
    </row>
    <row r="1442" spans="1:8" x14ac:dyDescent="0.25">
      <c r="A1442" s="387" t="s">
        <v>496</v>
      </c>
      <c r="B1442" s="339" t="s">
        <v>498</v>
      </c>
      <c r="C1442" s="337">
        <v>28.2</v>
      </c>
      <c r="D1442" s="338">
        <v>1.8049999999999999</v>
      </c>
      <c r="E1442" s="365">
        <v>0.33700000000000002</v>
      </c>
      <c r="F1442" s="175" t="str">
        <f t="shared" si="29"/>
        <v>КГРУнг(А)-HF-0,661х150</v>
      </c>
      <c r="G1442" s="150"/>
      <c r="H1442" s="150"/>
    </row>
    <row r="1443" spans="1:8" x14ac:dyDescent="0.25">
      <c r="A1443" s="387" t="s">
        <v>496</v>
      </c>
      <c r="B1443" s="339" t="s">
        <v>499</v>
      </c>
      <c r="C1443" s="337">
        <v>30.8</v>
      </c>
      <c r="D1443" s="338">
        <v>2.21</v>
      </c>
      <c r="E1443" s="365">
        <v>0.40400000000000003</v>
      </c>
      <c r="F1443" s="175" t="str">
        <f t="shared" si="29"/>
        <v>КГРУнг(А)-HF-0,661х185</v>
      </c>
      <c r="G1443" s="150"/>
      <c r="H1443" s="150"/>
    </row>
    <row r="1444" spans="1:8" x14ac:dyDescent="0.25">
      <c r="A1444" s="387" t="s">
        <v>496</v>
      </c>
      <c r="B1444" s="339" t="s">
        <v>347</v>
      </c>
      <c r="C1444" s="337">
        <v>33.1</v>
      </c>
      <c r="D1444" s="338">
        <v>2.7749999999999999</v>
      </c>
      <c r="E1444" s="365">
        <v>0.45700000000000002</v>
      </c>
      <c r="F1444" s="175" t="str">
        <f t="shared" si="29"/>
        <v>КГРУнг(А)-HF-0,661х240</v>
      </c>
      <c r="G1444" s="150"/>
      <c r="H1444" s="150"/>
    </row>
    <row r="1445" spans="1:8" x14ac:dyDescent="0.25">
      <c r="A1445" s="387" t="s">
        <v>496</v>
      </c>
      <c r="B1445" s="339" t="s">
        <v>500</v>
      </c>
      <c r="C1445" s="337">
        <v>39.700000000000003</v>
      </c>
      <c r="D1445" s="338">
        <v>3.6160000000000001</v>
      </c>
      <c r="E1445" s="365">
        <v>0.67800000000000005</v>
      </c>
      <c r="F1445" s="175" t="str">
        <f t="shared" si="29"/>
        <v>КГРУнг(А)-HF-0,661х300</v>
      </c>
      <c r="G1445" s="150"/>
      <c r="H1445" s="150"/>
    </row>
    <row r="1446" spans="1:8" x14ac:dyDescent="0.25">
      <c r="A1446" s="387" t="s">
        <v>496</v>
      </c>
      <c r="B1446" s="339" t="s">
        <v>501</v>
      </c>
      <c r="C1446" s="337">
        <v>42.6</v>
      </c>
      <c r="D1446" s="338">
        <v>4.6210000000000004</v>
      </c>
      <c r="E1446" s="365">
        <v>0.75700000000000001</v>
      </c>
      <c r="F1446" s="175" t="str">
        <f t="shared" si="29"/>
        <v>КГРУнг(А)-HF-0,661х400</v>
      </c>
      <c r="G1446" s="150"/>
      <c r="H1446" s="150"/>
    </row>
    <row r="1447" spans="1:8" x14ac:dyDescent="0.25">
      <c r="A1447" s="290" t="s">
        <v>496</v>
      </c>
      <c r="B1447" s="339" t="s">
        <v>176</v>
      </c>
      <c r="C1447" s="337">
        <v>11.2</v>
      </c>
      <c r="D1447" s="338">
        <v>9.5000000000000001E-2</v>
      </c>
      <c r="E1447" s="365">
        <v>0.06</v>
      </c>
      <c r="F1447" s="175" t="str">
        <f t="shared" si="29"/>
        <v>КГРУнг(А)-HF-0,662х1,5</v>
      </c>
      <c r="G1447" s="150"/>
      <c r="H1447" s="150"/>
    </row>
    <row r="1448" spans="1:8" x14ac:dyDescent="0.25">
      <c r="A1448" s="387" t="s">
        <v>496</v>
      </c>
      <c r="B1448" s="339" t="s">
        <v>177</v>
      </c>
      <c r="C1448" s="337">
        <v>12.1</v>
      </c>
      <c r="D1448" s="338">
        <v>0.112</v>
      </c>
      <c r="E1448" s="365">
        <v>6.5000000000000002E-2</v>
      </c>
      <c r="F1448" s="175" t="str">
        <f t="shared" si="29"/>
        <v>КГРУнг(А)-HF-0,662х2,5</v>
      </c>
      <c r="G1448" s="150"/>
      <c r="H1448" s="150"/>
    </row>
    <row r="1449" spans="1:8" x14ac:dyDescent="0.25">
      <c r="A1449" s="387" t="s">
        <v>496</v>
      </c>
      <c r="B1449" s="339" t="s">
        <v>140</v>
      </c>
      <c r="C1449" s="337">
        <v>13</v>
      </c>
      <c r="D1449" s="338">
        <v>0.13200000000000001</v>
      </c>
      <c r="E1449" s="365">
        <v>7.0000000000000007E-2</v>
      </c>
      <c r="F1449" s="175" t="str">
        <f t="shared" si="29"/>
        <v>КГРУнг(А)-HF-0,662х4</v>
      </c>
      <c r="G1449" s="150"/>
      <c r="H1449" s="150"/>
    </row>
    <row r="1450" spans="1:8" x14ac:dyDescent="0.25">
      <c r="A1450" s="387" t="s">
        <v>496</v>
      </c>
      <c r="B1450" s="339" t="s">
        <v>141</v>
      </c>
      <c r="C1450" s="337">
        <v>17</v>
      </c>
      <c r="D1450" s="338">
        <v>0.20399999999999999</v>
      </c>
      <c r="E1450" s="365">
        <v>0.109</v>
      </c>
      <c r="F1450" s="175" t="str">
        <f t="shared" si="29"/>
        <v>КГРУнг(А)-HF-0,662х6</v>
      </c>
      <c r="G1450" s="150"/>
      <c r="H1450" s="150"/>
    </row>
    <row r="1451" spans="1:8" x14ac:dyDescent="0.25">
      <c r="A1451" s="387" t="s">
        <v>496</v>
      </c>
      <c r="B1451" s="339" t="s">
        <v>142</v>
      </c>
      <c r="C1451" s="337">
        <v>18.399999999999999</v>
      </c>
      <c r="D1451" s="338">
        <v>0.253</v>
      </c>
      <c r="E1451" s="365">
        <v>0.11799999999999999</v>
      </c>
      <c r="F1451" s="175" t="str">
        <f t="shared" si="29"/>
        <v>КГРУнг(А)-HF-0,662х10</v>
      </c>
      <c r="G1451" s="150"/>
      <c r="H1451" s="150"/>
    </row>
    <row r="1452" spans="1:8" x14ac:dyDescent="0.25">
      <c r="A1452" s="387" t="s">
        <v>496</v>
      </c>
      <c r="B1452" s="339" t="s">
        <v>143</v>
      </c>
      <c r="C1452" s="337">
        <v>20.7</v>
      </c>
      <c r="D1452" s="338">
        <v>0.34499999999999997</v>
      </c>
      <c r="E1452" s="365">
        <v>0.14399999999999999</v>
      </c>
      <c r="F1452" s="175" t="str">
        <f t="shared" si="29"/>
        <v>КГРУнг(А)-HF-0,662х16</v>
      </c>
      <c r="G1452" s="150"/>
      <c r="H1452" s="150"/>
    </row>
    <row r="1453" spans="1:8" x14ac:dyDescent="0.25">
      <c r="A1453" s="387" t="s">
        <v>496</v>
      </c>
      <c r="B1453" s="339" t="s">
        <v>144</v>
      </c>
      <c r="C1453" s="337">
        <v>25</v>
      </c>
      <c r="D1453" s="338">
        <v>0.498</v>
      </c>
      <c r="E1453" s="365">
        <v>0.17100000000000001</v>
      </c>
      <c r="F1453" s="175" t="str">
        <f t="shared" si="29"/>
        <v>КГРУнг(А)-HF-0,662х25</v>
      </c>
      <c r="G1453" s="150"/>
      <c r="H1453" s="150"/>
    </row>
    <row r="1454" spans="1:8" x14ac:dyDescent="0.25">
      <c r="A1454" s="387" t="s">
        <v>496</v>
      </c>
      <c r="B1454" s="339" t="s">
        <v>145</v>
      </c>
      <c r="C1454" s="337">
        <v>28.5</v>
      </c>
      <c r="D1454" s="338">
        <v>0.629</v>
      </c>
      <c r="E1454" s="365">
        <v>0.218</v>
      </c>
      <c r="F1454" s="175" t="str">
        <f t="shared" si="29"/>
        <v>КГРУнг(А)-HF-0,662х35</v>
      </c>
      <c r="G1454" s="150"/>
      <c r="H1454" s="150"/>
    </row>
    <row r="1455" spans="1:8" x14ac:dyDescent="0.25">
      <c r="A1455" s="387" t="s">
        <v>496</v>
      </c>
      <c r="B1455" s="339" t="s">
        <v>146</v>
      </c>
      <c r="C1455" s="337">
        <v>34.5</v>
      </c>
      <c r="D1455" s="338">
        <v>0.9</v>
      </c>
      <c r="E1455" s="365">
        <v>0.31</v>
      </c>
      <c r="F1455" s="175" t="str">
        <f t="shared" si="29"/>
        <v>КГРУнг(А)-HF-0,662х50</v>
      </c>
      <c r="G1455" s="150"/>
      <c r="H1455" s="150"/>
    </row>
    <row r="1456" spans="1:8" x14ac:dyDescent="0.25">
      <c r="A1456" s="387" t="s">
        <v>496</v>
      </c>
      <c r="B1456" s="339" t="s">
        <v>502</v>
      </c>
      <c r="C1456" s="337">
        <v>39.9</v>
      </c>
      <c r="D1456" s="338">
        <v>1.222</v>
      </c>
      <c r="E1456" s="365">
        <v>0.32900000000000001</v>
      </c>
      <c r="F1456" s="175" t="str">
        <f t="shared" si="29"/>
        <v>КГРУнг(А)-HF-0,662х70</v>
      </c>
      <c r="G1456" s="150"/>
      <c r="H1456" s="150"/>
    </row>
    <row r="1457" spans="1:8" x14ac:dyDescent="0.25">
      <c r="A1457" s="387" t="s">
        <v>496</v>
      </c>
      <c r="B1457" s="339" t="s">
        <v>503</v>
      </c>
      <c r="C1457" s="337">
        <v>44.4</v>
      </c>
      <c r="D1457" s="338">
        <v>1.5309999999999999</v>
      </c>
      <c r="E1457" s="365">
        <v>0.42</v>
      </c>
      <c r="F1457" s="175" t="str">
        <f t="shared" si="29"/>
        <v>КГРУнг(А)-HF-0,662х95</v>
      </c>
      <c r="G1457" s="150"/>
      <c r="H1457" s="150"/>
    </row>
    <row r="1458" spans="1:8" x14ac:dyDescent="0.25">
      <c r="A1458" s="387" t="s">
        <v>496</v>
      </c>
      <c r="B1458" s="339" t="s">
        <v>504</v>
      </c>
      <c r="C1458" s="337">
        <v>48.1</v>
      </c>
      <c r="D1458" s="338">
        <v>1.909</v>
      </c>
      <c r="E1458" s="365">
        <v>0.52300000000000002</v>
      </c>
      <c r="F1458" s="175" t="str">
        <f t="shared" si="29"/>
        <v>КГРУнг(А)-HF-0,662х120</v>
      </c>
      <c r="G1458" s="150"/>
      <c r="H1458" s="150"/>
    </row>
    <row r="1459" spans="1:8" x14ac:dyDescent="0.25">
      <c r="A1459" s="387" t="s">
        <v>496</v>
      </c>
      <c r="B1459" s="339" t="s">
        <v>505</v>
      </c>
      <c r="C1459" s="337">
        <v>54.9</v>
      </c>
      <c r="D1459" s="338">
        <v>2.3039999999999998</v>
      </c>
      <c r="E1459" s="365">
        <v>0.78700000000000003</v>
      </c>
      <c r="F1459" s="175" t="str">
        <f t="shared" si="29"/>
        <v>КГРУнг(А)-HF-0,662х150</v>
      </c>
      <c r="G1459" s="150"/>
      <c r="H1459" s="150"/>
    </row>
    <row r="1460" spans="1:8" x14ac:dyDescent="0.25">
      <c r="A1460" s="387" t="s">
        <v>496</v>
      </c>
      <c r="B1460" s="339" t="s">
        <v>506</v>
      </c>
      <c r="C1460" s="337">
        <v>60.3</v>
      </c>
      <c r="D1460" s="338">
        <v>2.8380000000000001</v>
      </c>
      <c r="E1460" s="365">
        <v>0.96899999999999997</v>
      </c>
      <c r="F1460" s="175" t="str">
        <f t="shared" si="29"/>
        <v>КГРУнг(А)-HF-0,662х185</v>
      </c>
      <c r="G1460" s="150"/>
      <c r="H1460" s="150"/>
    </row>
    <row r="1461" spans="1:8" x14ac:dyDescent="0.25">
      <c r="A1461" s="290" t="s">
        <v>496</v>
      </c>
      <c r="B1461" s="339" t="s">
        <v>180</v>
      </c>
      <c r="C1461" s="337">
        <v>11.2</v>
      </c>
      <c r="D1461" s="338">
        <v>0.14899999999999999</v>
      </c>
      <c r="E1461" s="365">
        <v>0.08</v>
      </c>
      <c r="F1461" s="175" t="str">
        <f t="shared" si="29"/>
        <v>КГРУнг(А)-HF-0,663х1,5</v>
      </c>
      <c r="G1461" s="150"/>
      <c r="H1461" s="150"/>
    </row>
    <row r="1462" spans="1:8" x14ac:dyDescent="0.25">
      <c r="A1462" s="387" t="s">
        <v>496</v>
      </c>
      <c r="B1462" s="339" t="s">
        <v>181</v>
      </c>
      <c r="C1462" s="337">
        <v>12.3</v>
      </c>
      <c r="D1462" s="338">
        <v>0.191</v>
      </c>
      <c r="E1462" s="365">
        <v>9.0999999999999998E-2</v>
      </c>
      <c r="F1462" s="175" t="str">
        <f t="shared" si="29"/>
        <v>КГРУнг(А)-HF-0,663х2,5</v>
      </c>
      <c r="G1462" s="150"/>
      <c r="H1462" s="150"/>
    </row>
    <row r="1463" spans="1:8" x14ac:dyDescent="0.25">
      <c r="A1463" s="387" t="s">
        <v>496</v>
      </c>
      <c r="B1463" s="339" t="s">
        <v>147</v>
      </c>
      <c r="C1463" s="337">
        <v>14.2</v>
      </c>
      <c r="D1463" s="338">
        <v>0.27200000000000002</v>
      </c>
      <c r="E1463" s="365">
        <v>0.12</v>
      </c>
      <c r="F1463" s="175" t="str">
        <f t="shared" si="29"/>
        <v>КГРУнг(А)-HF-0,663х4</v>
      </c>
      <c r="G1463" s="150"/>
      <c r="H1463" s="150"/>
    </row>
    <row r="1464" spans="1:8" x14ac:dyDescent="0.25">
      <c r="A1464" s="387" t="s">
        <v>496</v>
      </c>
      <c r="B1464" s="339" t="s">
        <v>148</v>
      </c>
      <c r="C1464" s="337">
        <v>16.600000000000001</v>
      </c>
      <c r="D1464" s="338">
        <v>0.36499999999999999</v>
      </c>
      <c r="E1464" s="365">
        <v>0.14899999999999999</v>
      </c>
      <c r="F1464" s="175" t="str">
        <f t="shared" si="29"/>
        <v>КГРУнг(А)-HF-0,663х6</v>
      </c>
      <c r="G1464" s="150"/>
      <c r="H1464" s="150"/>
    </row>
    <row r="1465" spans="1:8" x14ac:dyDescent="0.25">
      <c r="A1465" s="387" t="s">
        <v>496</v>
      </c>
      <c r="B1465" s="339" t="s">
        <v>149</v>
      </c>
      <c r="C1465" s="337">
        <v>18.8</v>
      </c>
      <c r="D1465" s="338">
        <v>0.50900000000000001</v>
      </c>
      <c r="E1465" s="365">
        <v>0.17499999999999999</v>
      </c>
      <c r="F1465" s="175" t="str">
        <f t="shared" si="29"/>
        <v>КГРУнг(А)-HF-0,663х10</v>
      </c>
      <c r="G1465" s="150"/>
      <c r="H1465" s="150"/>
    </row>
    <row r="1466" spans="1:8" x14ac:dyDescent="0.25">
      <c r="A1466" s="387" t="s">
        <v>496</v>
      </c>
      <c r="B1466" s="339" t="s">
        <v>150</v>
      </c>
      <c r="C1466" s="337">
        <v>21.9</v>
      </c>
      <c r="D1466" s="338">
        <v>0.73499999999999999</v>
      </c>
      <c r="E1466" s="365">
        <v>0.221</v>
      </c>
      <c r="F1466" s="175" t="str">
        <f t="shared" si="29"/>
        <v>КГРУнг(А)-HF-0,663х16</v>
      </c>
      <c r="G1466" s="150"/>
      <c r="H1466" s="150"/>
    </row>
    <row r="1467" spans="1:8" x14ac:dyDescent="0.25">
      <c r="A1467" s="387" t="s">
        <v>496</v>
      </c>
      <c r="B1467" s="339" t="s">
        <v>151</v>
      </c>
      <c r="C1467" s="337">
        <v>26.5</v>
      </c>
      <c r="D1467" s="338">
        <v>1.1040000000000001</v>
      </c>
      <c r="E1467" s="365">
        <v>0.313</v>
      </c>
      <c r="F1467" s="175" t="str">
        <f t="shared" si="29"/>
        <v>КГРУнг(А)-HF-0,663х25</v>
      </c>
      <c r="G1467" s="150"/>
      <c r="H1467" s="150"/>
    </row>
    <row r="1468" spans="1:8" x14ac:dyDescent="0.25">
      <c r="A1468" s="387" t="s">
        <v>496</v>
      </c>
      <c r="B1468" s="339" t="s">
        <v>152</v>
      </c>
      <c r="C1468" s="337">
        <v>31.2</v>
      </c>
      <c r="D1468" s="338">
        <v>1.5169999999999999</v>
      </c>
      <c r="E1468" s="365">
        <v>0.41699999999999998</v>
      </c>
      <c r="F1468" s="175" t="str">
        <f t="shared" si="29"/>
        <v>КГРУнг(А)-HF-0,663х35</v>
      </c>
      <c r="G1468" s="150"/>
      <c r="H1468" s="150"/>
    </row>
    <row r="1469" spans="1:8" x14ac:dyDescent="0.25">
      <c r="A1469" s="387" t="s">
        <v>496</v>
      </c>
      <c r="B1469" s="339" t="s">
        <v>153</v>
      </c>
      <c r="C1469" s="337">
        <v>37.700000000000003</v>
      </c>
      <c r="D1469" s="338">
        <v>2.1579999999999999</v>
      </c>
      <c r="E1469" s="365">
        <v>0.58899999999999997</v>
      </c>
      <c r="F1469" s="175" t="str">
        <f t="shared" si="29"/>
        <v>КГРУнг(А)-HF-0,663х50</v>
      </c>
      <c r="G1469" s="150"/>
      <c r="H1469" s="150"/>
    </row>
    <row r="1470" spans="1:8" x14ac:dyDescent="0.25">
      <c r="A1470" s="387" t="s">
        <v>496</v>
      </c>
      <c r="B1470" s="339" t="s">
        <v>154</v>
      </c>
      <c r="C1470" s="337">
        <v>41.7</v>
      </c>
      <c r="D1470" s="338">
        <v>2.8050000000000002</v>
      </c>
      <c r="E1470" s="365">
        <v>0.66500000000000004</v>
      </c>
      <c r="F1470" s="175" t="str">
        <f t="shared" si="29"/>
        <v>КГРУнг(А)-HF-0,663х70</v>
      </c>
      <c r="G1470" s="150"/>
      <c r="H1470" s="150"/>
    </row>
    <row r="1471" spans="1:8" x14ac:dyDescent="0.25">
      <c r="A1471" s="387" t="s">
        <v>496</v>
      </c>
      <c r="B1471" s="339" t="s">
        <v>155</v>
      </c>
      <c r="C1471" s="337">
        <v>48.2</v>
      </c>
      <c r="D1471" s="338">
        <v>3.7719999999999998</v>
      </c>
      <c r="E1471" s="365">
        <v>0.878</v>
      </c>
      <c r="F1471" s="175" t="str">
        <f t="shared" si="29"/>
        <v>КГРУнг(А)-HF-0,663х95</v>
      </c>
      <c r="G1471" s="150"/>
      <c r="H1471" s="150"/>
    </row>
    <row r="1472" spans="1:8" x14ac:dyDescent="0.25">
      <c r="A1472" s="387" t="s">
        <v>496</v>
      </c>
      <c r="B1472" s="339" t="s">
        <v>156</v>
      </c>
      <c r="C1472" s="337">
        <v>51.1</v>
      </c>
      <c r="D1472" s="338">
        <v>4.5359999999999996</v>
      </c>
      <c r="E1472" s="365">
        <v>0.94</v>
      </c>
      <c r="F1472" s="175" t="str">
        <f t="shared" si="29"/>
        <v>КГРУнг(А)-HF-0,663х120</v>
      </c>
      <c r="G1472" s="150"/>
      <c r="H1472" s="150"/>
    </row>
    <row r="1473" spans="1:8" x14ac:dyDescent="0.25">
      <c r="A1473" s="387" t="s">
        <v>496</v>
      </c>
      <c r="B1473" s="339" t="s">
        <v>157</v>
      </c>
      <c r="C1473" s="337">
        <v>59.4</v>
      </c>
      <c r="D1473" s="338">
        <v>5.7480000000000002</v>
      </c>
      <c r="E1473" s="365">
        <v>1.2330000000000001</v>
      </c>
      <c r="F1473" s="175" t="str">
        <f t="shared" si="29"/>
        <v>КГРУнг(А)-HF-0,663х150</v>
      </c>
      <c r="G1473" s="150"/>
      <c r="H1473" s="150"/>
    </row>
    <row r="1474" spans="1:8" x14ac:dyDescent="0.25">
      <c r="A1474" s="387" t="s">
        <v>496</v>
      </c>
      <c r="B1474" s="366" t="s">
        <v>158</v>
      </c>
      <c r="C1474" s="367">
        <v>64.099999999999994</v>
      </c>
      <c r="D1474" s="368">
        <v>6.9139999999999997</v>
      </c>
      <c r="E1474" s="369">
        <v>1.3939999999999999</v>
      </c>
      <c r="F1474" s="175" t="str">
        <f t="shared" ref="F1474:F1537" si="30">A1474&amp;B1474</f>
        <v>КГРУнг(А)-HF-0,663х185</v>
      </c>
      <c r="G1474" s="150"/>
      <c r="H1474" s="150"/>
    </row>
    <row r="1475" spans="1:8" x14ac:dyDescent="0.25">
      <c r="A1475" s="290" t="s">
        <v>496</v>
      </c>
      <c r="B1475" s="176" t="s">
        <v>525</v>
      </c>
      <c r="C1475" s="370">
        <v>10.199999999999999</v>
      </c>
      <c r="D1475" s="361">
        <v>0.121</v>
      </c>
      <c r="E1475" s="361">
        <v>6.9000000000000006E-2</v>
      </c>
      <c r="F1475" s="175" t="str">
        <f t="shared" si="30"/>
        <v>КГРУнг(А)-HF-0,664х0,75</v>
      </c>
      <c r="G1475" s="150"/>
      <c r="H1475" s="150"/>
    </row>
    <row r="1476" spans="1:8" x14ac:dyDescent="0.25">
      <c r="A1476" s="290" t="s">
        <v>496</v>
      </c>
      <c r="B1476" s="356" t="s">
        <v>551</v>
      </c>
      <c r="C1476" s="357">
        <v>10.5</v>
      </c>
      <c r="D1476" s="358">
        <v>0.13500000000000001</v>
      </c>
      <c r="E1476" s="372">
        <v>7.2999999999999995E-2</v>
      </c>
      <c r="F1476" s="175" t="str">
        <f t="shared" si="30"/>
        <v>КГРУнг(А)-HF-0,664х1,0</v>
      </c>
      <c r="G1476" s="150"/>
      <c r="H1476" s="150"/>
    </row>
    <row r="1477" spans="1:8" x14ac:dyDescent="0.25">
      <c r="A1477" s="290" t="s">
        <v>496</v>
      </c>
      <c r="B1477" s="339" t="s">
        <v>178</v>
      </c>
      <c r="C1477" s="337">
        <v>12.1</v>
      </c>
      <c r="D1477" s="338">
        <v>0.182</v>
      </c>
      <c r="E1477" s="365">
        <v>9.4E-2</v>
      </c>
      <c r="F1477" s="175" t="str">
        <f t="shared" si="30"/>
        <v>КГРУнг(А)-HF-0,664х1,5</v>
      </c>
      <c r="G1477" s="150"/>
      <c r="H1477" s="150"/>
    </row>
    <row r="1478" spans="1:8" x14ac:dyDescent="0.25">
      <c r="A1478" s="387" t="s">
        <v>496</v>
      </c>
      <c r="B1478" s="339" t="s">
        <v>179</v>
      </c>
      <c r="C1478" s="337">
        <v>14.1</v>
      </c>
      <c r="D1478" s="338">
        <v>0.26100000000000001</v>
      </c>
      <c r="E1478" s="365">
        <v>0.126</v>
      </c>
      <c r="F1478" s="175" t="str">
        <f t="shared" si="30"/>
        <v>КГРУнг(А)-HF-0,664х2,5</v>
      </c>
      <c r="G1478" s="150"/>
      <c r="H1478" s="150"/>
    </row>
    <row r="1479" spans="1:8" x14ac:dyDescent="0.25">
      <c r="A1479" s="387" t="s">
        <v>496</v>
      </c>
      <c r="B1479" s="339" t="s">
        <v>160</v>
      </c>
      <c r="C1479" s="337">
        <v>15.4</v>
      </c>
      <c r="D1479" s="338">
        <v>0.33700000000000002</v>
      </c>
      <c r="E1479" s="365">
        <v>0.14099999999999999</v>
      </c>
      <c r="F1479" s="175" t="str">
        <f t="shared" si="30"/>
        <v>КГРУнг(А)-HF-0,664х4</v>
      </c>
      <c r="G1479" s="150"/>
      <c r="H1479" s="150"/>
    </row>
    <row r="1480" spans="1:8" x14ac:dyDescent="0.25">
      <c r="A1480" s="387" t="s">
        <v>496</v>
      </c>
      <c r="B1480" s="339" t="s">
        <v>161</v>
      </c>
      <c r="C1480" s="337">
        <v>18.100000000000001</v>
      </c>
      <c r="D1480" s="338">
        <v>0.45600000000000002</v>
      </c>
      <c r="E1480" s="365">
        <v>0.17599999999999999</v>
      </c>
      <c r="F1480" s="175" t="str">
        <f t="shared" si="30"/>
        <v>КГРУнг(А)-HF-0,664х6</v>
      </c>
      <c r="G1480" s="150"/>
      <c r="H1480" s="150"/>
    </row>
    <row r="1481" spans="1:8" x14ac:dyDescent="0.25">
      <c r="A1481" s="387" t="s">
        <v>496</v>
      </c>
      <c r="B1481" s="339" t="s">
        <v>162</v>
      </c>
      <c r="C1481" s="337">
        <v>21</v>
      </c>
      <c r="D1481" s="338">
        <v>0.66200000000000003</v>
      </c>
      <c r="E1481" s="365">
        <v>0.221</v>
      </c>
      <c r="F1481" s="175" t="str">
        <f t="shared" si="30"/>
        <v>КГРУнг(А)-HF-0,664х10</v>
      </c>
      <c r="G1481" s="150"/>
      <c r="H1481" s="150"/>
    </row>
    <row r="1482" spans="1:8" x14ac:dyDescent="0.25">
      <c r="A1482" s="387" t="s">
        <v>496</v>
      </c>
      <c r="B1482" s="339" t="s">
        <v>163</v>
      </c>
      <c r="C1482" s="337">
        <v>24</v>
      </c>
      <c r="D1482" s="338">
        <v>0.93400000000000005</v>
      </c>
      <c r="E1482" s="365">
        <v>0.26200000000000001</v>
      </c>
      <c r="F1482" s="175" t="str">
        <f t="shared" si="30"/>
        <v>КГРУнг(А)-HF-0,664х16</v>
      </c>
      <c r="G1482" s="150"/>
      <c r="H1482" s="150"/>
    </row>
    <row r="1483" spans="1:8" x14ac:dyDescent="0.25">
      <c r="A1483" s="387" t="s">
        <v>496</v>
      </c>
      <c r="B1483" s="339" t="s">
        <v>164</v>
      </c>
      <c r="C1483" s="337">
        <v>29.1</v>
      </c>
      <c r="D1483" s="338">
        <v>1.409</v>
      </c>
      <c r="E1483" s="365">
        <v>0.372</v>
      </c>
      <c r="F1483" s="175" t="str">
        <f t="shared" si="30"/>
        <v>КГРУнг(А)-HF-0,664х25</v>
      </c>
      <c r="G1483" s="150"/>
      <c r="H1483" s="150"/>
    </row>
    <row r="1484" spans="1:8" x14ac:dyDescent="0.25">
      <c r="A1484" s="387" t="s">
        <v>496</v>
      </c>
      <c r="B1484" s="339" t="s">
        <v>165</v>
      </c>
      <c r="C1484" s="337">
        <v>34.299999999999997</v>
      </c>
      <c r="D1484" s="338">
        <v>1.9339999999999999</v>
      </c>
      <c r="E1484" s="365">
        <v>0.49199999999999999</v>
      </c>
      <c r="F1484" s="175" t="str">
        <f t="shared" si="30"/>
        <v>КГРУнг(А)-HF-0,664х35</v>
      </c>
      <c r="G1484" s="150"/>
      <c r="H1484" s="150"/>
    </row>
    <row r="1485" spans="1:8" x14ac:dyDescent="0.25">
      <c r="A1485" s="387" t="s">
        <v>496</v>
      </c>
      <c r="B1485" s="339" t="s">
        <v>166</v>
      </c>
      <c r="C1485" s="337">
        <v>41.3</v>
      </c>
      <c r="D1485" s="338">
        <v>2.7530000000000001</v>
      </c>
      <c r="E1485" s="365">
        <v>0.69599999999999995</v>
      </c>
      <c r="F1485" s="175" t="str">
        <f t="shared" si="30"/>
        <v>КГРУнг(А)-HF-0,664х50</v>
      </c>
      <c r="G1485" s="150"/>
      <c r="H1485" s="150"/>
    </row>
    <row r="1486" spans="1:8" x14ac:dyDescent="0.25">
      <c r="A1486" s="387" t="s">
        <v>496</v>
      </c>
      <c r="B1486" s="339" t="s">
        <v>507</v>
      </c>
      <c r="C1486" s="337">
        <v>45.9</v>
      </c>
      <c r="D1486" s="338">
        <v>3.601</v>
      </c>
      <c r="E1486" s="365">
        <v>0.78700000000000003</v>
      </c>
      <c r="F1486" s="175" t="str">
        <f t="shared" si="30"/>
        <v>КГРУнг(А)-HF-0,664х70</v>
      </c>
      <c r="G1486" s="150"/>
      <c r="H1486" s="150"/>
    </row>
    <row r="1487" spans="1:8" x14ac:dyDescent="0.25">
      <c r="A1487" s="387" t="s">
        <v>496</v>
      </c>
      <c r="B1487" s="339" t="s">
        <v>508</v>
      </c>
      <c r="C1487" s="337">
        <v>53</v>
      </c>
      <c r="D1487" s="338">
        <v>4.8479999999999999</v>
      </c>
      <c r="E1487" s="365">
        <v>1.0389999999999999</v>
      </c>
      <c r="F1487" s="175" t="str">
        <f t="shared" si="30"/>
        <v>КГРУнг(А)-HF-0,664х95</v>
      </c>
      <c r="G1487" s="150"/>
      <c r="H1487" s="150"/>
    </row>
    <row r="1488" spans="1:8" x14ac:dyDescent="0.25">
      <c r="A1488" s="387" t="s">
        <v>496</v>
      </c>
      <c r="B1488" s="339" t="s">
        <v>509</v>
      </c>
      <c r="C1488" s="337">
        <v>56.3</v>
      </c>
      <c r="D1488" s="338">
        <v>5.8550000000000004</v>
      </c>
      <c r="E1488" s="365">
        <v>1.1140000000000001</v>
      </c>
      <c r="F1488" s="175" t="str">
        <f t="shared" si="30"/>
        <v>КГРУнг(А)-HF-0,664х120</v>
      </c>
      <c r="G1488" s="150"/>
      <c r="H1488" s="150"/>
    </row>
    <row r="1489" spans="1:8" x14ac:dyDescent="0.25">
      <c r="A1489" s="387" t="s">
        <v>496</v>
      </c>
      <c r="B1489" s="339" t="s">
        <v>510</v>
      </c>
      <c r="C1489" s="337">
        <v>65.400000000000006</v>
      </c>
      <c r="D1489" s="338">
        <v>7.4119999999999999</v>
      </c>
      <c r="E1489" s="365">
        <v>1.462</v>
      </c>
      <c r="F1489" s="175" t="str">
        <f t="shared" si="30"/>
        <v>КГРУнг(А)-HF-0,664х150</v>
      </c>
      <c r="G1489" s="150"/>
      <c r="H1489" s="150"/>
    </row>
    <row r="1490" spans="1:8" x14ac:dyDescent="0.25">
      <c r="A1490" s="387" t="s">
        <v>496</v>
      </c>
      <c r="B1490" s="339" t="s">
        <v>511</v>
      </c>
      <c r="C1490" s="337">
        <v>71.8</v>
      </c>
      <c r="D1490" s="338">
        <v>9.1059999999999999</v>
      </c>
      <c r="E1490" s="365">
        <v>1.7769999999999999</v>
      </c>
      <c r="F1490" s="175" t="str">
        <f t="shared" si="30"/>
        <v>КГРУнг(А)-HF-0,664х185</v>
      </c>
      <c r="G1490" s="150"/>
      <c r="H1490" s="150"/>
    </row>
    <row r="1491" spans="1:8" x14ac:dyDescent="0.25">
      <c r="A1491" s="290" t="s">
        <v>496</v>
      </c>
      <c r="B1491" s="341" t="s">
        <v>526</v>
      </c>
      <c r="C1491" s="363">
        <v>11</v>
      </c>
      <c r="D1491" s="343">
        <v>0.14199999999999999</v>
      </c>
      <c r="E1491" s="364">
        <v>7.9000000000000001E-2</v>
      </c>
      <c r="F1491" s="175" t="str">
        <f t="shared" si="30"/>
        <v>КГРУнг(А)-HF-0,665х0,75</v>
      </c>
      <c r="G1491" s="150"/>
      <c r="H1491" s="150"/>
    </row>
    <row r="1492" spans="1:8" x14ac:dyDescent="0.25">
      <c r="A1492" s="290" t="s">
        <v>496</v>
      </c>
      <c r="B1492" s="339" t="s">
        <v>552</v>
      </c>
      <c r="C1492" s="337">
        <v>11.4</v>
      </c>
      <c r="D1492" s="338">
        <v>0.159</v>
      </c>
      <c r="E1492" s="365">
        <v>8.4000000000000005E-2</v>
      </c>
      <c r="F1492" s="175" t="str">
        <f t="shared" si="30"/>
        <v>КГРУнг(А)-HF-0,665х1,0</v>
      </c>
      <c r="G1492" s="150"/>
      <c r="H1492" s="150"/>
    </row>
    <row r="1493" spans="1:8" x14ac:dyDescent="0.25">
      <c r="A1493" s="290" t="s">
        <v>496</v>
      </c>
      <c r="B1493" s="339" t="s">
        <v>182</v>
      </c>
      <c r="C1493" s="337">
        <v>13.2</v>
      </c>
      <c r="D1493" s="338">
        <v>0.215</v>
      </c>
      <c r="E1493" s="365">
        <v>0.109</v>
      </c>
      <c r="F1493" s="175" t="str">
        <f t="shared" si="30"/>
        <v>КГРУнг(А)-HF-0,665х1,5</v>
      </c>
      <c r="G1493" s="150"/>
      <c r="H1493" s="150"/>
    </row>
    <row r="1494" spans="1:8" x14ac:dyDescent="0.25">
      <c r="A1494" s="387" t="s">
        <v>496</v>
      </c>
      <c r="B1494" s="339" t="s">
        <v>183</v>
      </c>
      <c r="C1494" s="337">
        <v>15.3</v>
      </c>
      <c r="D1494" s="338">
        <v>0.309</v>
      </c>
      <c r="E1494" s="365">
        <v>0.14499999999999999</v>
      </c>
      <c r="F1494" s="175" t="str">
        <f t="shared" si="30"/>
        <v>КГРУнг(А)-HF-0,665х2,5</v>
      </c>
      <c r="G1494" s="150"/>
      <c r="H1494" s="150"/>
    </row>
    <row r="1495" spans="1:8" x14ac:dyDescent="0.25">
      <c r="A1495" s="387" t="s">
        <v>496</v>
      </c>
      <c r="B1495" s="339" t="s">
        <v>167</v>
      </c>
      <c r="C1495" s="337">
        <v>16.7</v>
      </c>
      <c r="D1495" s="338">
        <v>0.40200000000000002</v>
      </c>
      <c r="E1495" s="365">
        <v>0.16300000000000001</v>
      </c>
      <c r="F1495" s="175" t="str">
        <f t="shared" si="30"/>
        <v>КГРУнг(А)-HF-0,665х4</v>
      </c>
      <c r="G1495" s="150"/>
      <c r="H1495" s="150"/>
    </row>
    <row r="1496" spans="1:8" x14ac:dyDescent="0.25">
      <c r="A1496" s="387" t="s">
        <v>496</v>
      </c>
      <c r="B1496" s="339" t="s">
        <v>168</v>
      </c>
      <c r="C1496" s="337">
        <v>20.100000000000001</v>
      </c>
      <c r="D1496" s="338">
        <v>0.56599999999999995</v>
      </c>
      <c r="E1496" s="365">
        <v>0.217</v>
      </c>
      <c r="F1496" s="175" t="str">
        <f t="shared" si="30"/>
        <v>КГРУнг(А)-HF-0,665х6</v>
      </c>
      <c r="G1496" s="150"/>
      <c r="H1496" s="150"/>
    </row>
    <row r="1497" spans="1:8" x14ac:dyDescent="0.25">
      <c r="A1497" s="387" t="s">
        <v>496</v>
      </c>
      <c r="B1497" s="339" t="s">
        <v>169</v>
      </c>
      <c r="C1497" s="337">
        <v>22.9</v>
      </c>
      <c r="D1497" s="338">
        <v>0.79900000000000004</v>
      </c>
      <c r="E1497" s="365">
        <v>0.25600000000000001</v>
      </c>
      <c r="F1497" s="175" t="str">
        <f t="shared" si="30"/>
        <v>КГРУнг(А)-HF-0,665х10</v>
      </c>
      <c r="G1497" s="150"/>
      <c r="H1497" s="150"/>
    </row>
    <row r="1498" spans="1:8" x14ac:dyDescent="0.25">
      <c r="A1498" s="387" t="s">
        <v>496</v>
      </c>
      <c r="B1498" s="339" t="s">
        <v>170</v>
      </c>
      <c r="C1498" s="337">
        <v>26.9</v>
      </c>
      <c r="D1498" s="338">
        <v>1.171</v>
      </c>
      <c r="E1498" s="365">
        <v>0.33</v>
      </c>
      <c r="F1498" s="175" t="str">
        <f t="shared" si="30"/>
        <v>КГРУнг(А)-HF-0,665х16</v>
      </c>
      <c r="G1498" s="150"/>
      <c r="H1498" s="150"/>
    </row>
    <row r="1499" spans="1:8" x14ac:dyDescent="0.25">
      <c r="A1499" s="387" t="s">
        <v>496</v>
      </c>
      <c r="B1499" s="339" t="s">
        <v>171</v>
      </c>
      <c r="C1499" s="337">
        <v>33</v>
      </c>
      <c r="D1499" s="338">
        <v>1.79</v>
      </c>
      <c r="E1499" s="365">
        <v>0.48599999999999999</v>
      </c>
      <c r="F1499" s="175" t="str">
        <f t="shared" si="30"/>
        <v>КГРУнг(А)-HF-0,665х25</v>
      </c>
      <c r="G1499" s="150"/>
      <c r="H1499" s="150"/>
    </row>
    <row r="1500" spans="1:8" x14ac:dyDescent="0.25">
      <c r="A1500" s="387" t="s">
        <v>496</v>
      </c>
      <c r="B1500" s="339" t="s">
        <v>172</v>
      </c>
      <c r="C1500" s="337">
        <v>38.6</v>
      </c>
      <c r="D1500" s="338">
        <v>2.4420000000000002</v>
      </c>
      <c r="E1500" s="365">
        <v>0.63300000000000001</v>
      </c>
      <c r="F1500" s="175" t="str">
        <f t="shared" si="30"/>
        <v>КГРУнг(А)-HF-0,665х35</v>
      </c>
      <c r="G1500" s="150"/>
      <c r="H1500" s="150"/>
    </row>
    <row r="1501" spans="1:8" x14ac:dyDescent="0.25">
      <c r="A1501" s="387" t="s">
        <v>496</v>
      </c>
      <c r="B1501" s="339" t="s">
        <v>173</v>
      </c>
      <c r="C1501" s="337">
        <v>45.4</v>
      </c>
      <c r="D1501" s="338">
        <v>3.355</v>
      </c>
      <c r="E1501" s="365">
        <v>0.80700000000000005</v>
      </c>
      <c r="F1501" s="175" t="str">
        <f t="shared" si="30"/>
        <v>КГРУнг(А)-HF-0,665х50</v>
      </c>
      <c r="G1501" s="150"/>
      <c r="H1501" s="150"/>
    </row>
    <row r="1502" spans="1:8" x14ac:dyDescent="0.25">
      <c r="A1502" s="387" t="s">
        <v>496</v>
      </c>
      <c r="B1502" s="339" t="s">
        <v>512</v>
      </c>
      <c r="C1502" s="337">
        <v>51.6</v>
      </c>
      <c r="D1502" s="338">
        <v>4.5209999999999999</v>
      </c>
      <c r="E1502" s="365">
        <v>0.998</v>
      </c>
      <c r="F1502" s="175" t="str">
        <f t="shared" si="30"/>
        <v>КГРУнг(А)-HF-0,665х70</v>
      </c>
      <c r="G1502" s="150"/>
      <c r="H1502" s="150"/>
    </row>
    <row r="1503" spans="1:8" x14ac:dyDescent="0.25">
      <c r="A1503" s="387" t="s">
        <v>496</v>
      </c>
      <c r="B1503" s="339" t="s">
        <v>513</v>
      </c>
      <c r="C1503" s="337">
        <v>59.4</v>
      </c>
      <c r="D1503" s="338">
        <v>6.0670000000000002</v>
      </c>
      <c r="E1503" s="365">
        <v>1.304</v>
      </c>
      <c r="F1503" s="175" t="str">
        <f t="shared" si="30"/>
        <v>КГРУнг(А)-HF-0,665х95</v>
      </c>
      <c r="G1503" s="150"/>
      <c r="H1503" s="150"/>
    </row>
    <row r="1504" spans="1:8" x14ac:dyDescent="0.25">
      <c r="A1504" s="387" t="s">
        <v>496</v>
      </c>
      <c r="B1504" s="339" t="s">
        <v>514</v>
      </c>
      <c r="C1504" s="337">
        <v>63.1</v>
      </c>
      <c r="D1504" s="338">
        <v>7.3259999999999996</v>
      </c>
      <c r="E1504" s="365">
        <v>1.3979999999999999</v>
      </c>
      <c r="F1504" s="175" t="str">
        <f t="shared" si="30"/>
        <v>КГРУнг(А)-HF-0,665х120</v>
      </c>
      <c r="G1504" s="150"/>
      <c r="H1504" s="150"/>
    </row>
    <row r="1505" spans="1:8" x14ac:dyDescent="0.25">
      <c r="A1505" s="387" t="s">
        <v>496</v>
      </c>
      <c r="B1505" s="339" t="s">
        <v>515</v>
      </c>
      <c r="C1505" s="337">
        <v>73.2</v>
      </c>
      <c r="D1505" s="338">
        <v>9.2539999999999996</v>
      </c>
      <c r="E1505" s="365">
        <v>1.82</v>
      </c>
      <c r="F1505" s="175" t="str">
        <f t="shared" si="30"/>
        <v>КГРУнг(А)-HF-0,665х150</v>
      </c>
      <c r="G1505" s="150"/>
      <c r="H1505" s="150"/>
    </row>
    <row r="1506" spans="1:8" x14ac:dyDescent="0.25">
      <c r="A1506" s="387" t="s">
        <v>496</v>
      </c>
      <c r="B1506" s="339" t="s">
        <v>516</v>
      </c>
      <c r="C1506" s="337">
        <v>79.2</v>
      </c>
      <c r="D1506" s="338">
        <v>11.17</v>
      </c>
      <c r="E1506" s="365">
        <v>2.0680000000000001</v>
      </c>
      <c r="F1506" s="175" t="str">
        <f t="shared" si="30"/>
        <v>КГРУнг(А)-HF-0,665х185</v>
      </c>
      <c r="G1506" s="150"/>
      <c r="H1506" s="150"/>
    </row>
    <row r="1507" spans="1:8" x14ac:dyDescent="0.25">
      <c r="A1507" s="290" t="s">
        <v>496</v>
      </c>
      <c r="B1507" s="339" t="s">
        <v>527</v>
      </c>
      <c r="C1507" s="337">
        <v>11.8</v>
      </c>
      <c r="D1507" s="338">
        <v>0.17699999999999999</v>
      </c>
      <c r="E1507" s="365">
        <v>9.6000000000000002E-2</v>
      </c>
      <c r="F1507" s="175" t="str">
        <f t="shared" si="30"/>
        <v>КГРУнг(А)-HF-0,667х0,75</v>
      </c>
      <c r="G1507" s="150"/>
      <c r="H1507" s="150"/>
    </row>
    <row r="1508" spans="1:8" x14ac:dyDescent="0.25">
      <c r="A1508" s="290" t="s">
        <v>496</v>
      </c>
      <c r="B1508" s="339" t="s">
        <v>553</v>
      </c>
      <c r="C1508" s="337">
        <v>12.3</v>
      </c>
      <c r="D1508" s="338">
        <v>0.19900000000000001</v>
      </c>
      <c r="E1508" s="365">
        <v>0.10100000000000001</v>
      </c>
      <c r="F1508" s="175" t="str">
        <f t="shared" si="30"/>
        <v>КГРУнг(А)-HF-0,667х1,0</v>
      </c>
      <c r="G1508" s="150"/>
      <c r="H1508" s="150"/>
    </row>
    <row r="1509" spans="1:8" x14ac:dyDescent="0.25">
      <c r="A1509" s="290" t="s">
        <v>496</v>
      </c>
      <c r="B1509" s="339" t="s">
        <v>535</v>
      </c>
      <c r="C1509" s="337">
        <v>15</v>
      </c>
      <c r="D1509" s="338">
        <v>0.30099999999999999</v>
      </c>
      <c r="E1509" s="365">
        <v>0.153</v>
      </c>
      <c r="F1509" s="175" t="str">
        <f t="shared" si="30"/>
        <v>КГРУнг(А)-HF-0,667х1,5</v>
      </c>
      <c r="G1509" s="150"/>
      <c r="H1509" s="150"/>
    </row>
    <row r="1510" spans="1:8" x14ac:dyDescent="0.25">
      <c r="A1510" s="387" t="s">
        <v>496</v>
      </c>
      <c r="B1510" s="339" t="s">
        <v>543</v>
      </c>
      <c r="C1510" s="337">
        <v>16.5</v>
      </c>
      <c r="D1510" s="338">
        <v>0.39500000000000002</v>
      </c>
      <c r="E1510" s="365">
        <v>0.17499999999999999</v>
      </c>
      <c r="F1510" s="175" t="str">
        <f t="shared" si="30"/>
        <v>КГРУнг(А)-HF-0,667х2,5</v>
      </c>
      <c r="G1510" s="150"/>
      <c r="H1510" s="150"/>
    </row>
    <row r="1511" spans="1:8" x14ac:dyDescent="0.25">
      <c r="A1511" s="387" t="s">
        <v>496</v>
      </c>
      <c r="B1511" s="339" t="s">
        <v>479</v>
      </c>
      <c r="C1511" s="337">
        <v>18.100000000000001</v>
      </c>
      <c r="D1511" s="338">
        <v>0.42599999999999999</v>
      </c>
      <c r="E1511" s="365">
        <v>0.19900000000000001</v>
      </c>
      <c r="F1511" s="175" t="str">
        <f t="shared" si="30"/>
        <v>КГРУнг(А)-HF-0,667х4</v>
      </c>
      <c r="G1511" s="150"/>
      <c r="H1511" s="150"/>
    </row>
    <row r="1512" spans="1:8" x14ac:dyDescent="0.25">
      <c r="A1512" s="387" t="s">
        <v>496</v>
      </c>
      <c r="B1512" s="339" t="s">
        <v>481</v>
      </c>
      <c r="C1512" s="337">
        <v>31.6</v>
      </c>
      <c r="D1512" s="338">
        <v>1.0209999999999999</v>
      </c>
      <c r="E1512" s="365">
        <v>0.52300000000000002</v>
      </c>
      <c r="F1512" s="175" t="str">
        <f t="shared" si="30"/>
        <v>КГРУнг(А)-HF-0,667х6</v>
      </c>
      <c r="G1512" s="150"/>
      <c r="H1512" s="150"/>
    </row>
    <row r="1513" spans="1:8" x14ac:dyDescent="0.25">
      <c r="A1513" s="387" t="s">
        <v>496</v>
      </c>
      <c r="B1513" s="339" t="s">
        <v>491</v>
      </c>
      <c r="C1513" s="337">
        <v>49.9</v>
      </c>
      <c r="D1513" s="338">
        <v>2.1779999999999999</v>
      </c>
      <c r="E1513" s="365">
        <v>1.1659999999999999</v>
      </c>
      <c r="F1513" s="175" t="str">
        <f t="shared" si="30"/>
        <v>КГРУнг(А)-HF-0,667х10</v>
      </c>
      <c r="G1513" s="150"/>
      <c r="H1513" s="150"/>
    </row>
    <row r="1514" spans="1:8" x14ac:dyDescent="0.25">
      <c r="A1514" s="290" t="s">
        <v>496</v>
      </c>
      <c r="B1514" s="339" t="s">
        <v>528</v>
      </c>
      <c r="C1514" s="337">
        <v>15.4</v>
      </c>
      <c r="D1514" s="338">
        <v>0.26800000000000002</v>
      </c>
      <c r="E1514" s="365">
        <v>0.14799999999999999</v>
      </c>
      <c r="F1514" s="175" t="str">
        <f t="shared" si="30"/>
        <v>КГРУнг(А)-HF-0,6610х0,75</v>
      </c>
      <c r="G1514" s="150"/>
      <c r="H1514" s="150"/>
    </row>
    <row r="1515" spans="1:8" x14ac:dyDescent="0.25">
      <c r="A1515" s="290" t="s">
        <v>496</v>
      </c>
      <c r="B1515" s="339" t="s">
        <v>554</v>
      </c>
      <c r="C1515" s="337">
        <v>16</v>
      </c>
      <c r="D1515" s="338">
        <v>0.30099999999999999</v>
      </c>
      <c r="E1515" s="365">
        <v>0.155</v>
      </c>
      <c r="F1515" s="175" t="str">
        <f t="shared" si="30"/>
        <v>КГРУнг(А)-HF-0,6610х1,0</v>
      </c>
      <c r="G1515" s="150"/>
      <c r="H1515" s="150"/>
    </row>
    <row r="1516" spans="1:8" x14ac:dyDescent="0.25">
      <c r="A1516" s="290" t="s">
        <v>496</v>
      </c>
      <c r="B1516" s="339" t="s">
        <v>536</v>
      </c>
      <c r="C1516" s="337">
        <v>18.600000000000001</v>
      </c>
      <c r="D1516" s="338">
        <v>0.41199999999999998</v>
      </c>
      <c r="E1516" s="365">
        <v>0.20499999999999999</v>
      </c>
      <c r="F1516" s="175" t="str">
        <f t="shared" si="30"/>
        <v>КГРУнг(А)-HF-0,6610х1,5</v>
      </c>
      <c r="G1516" s="150"/>
      <c r="H1516" s="150"/>
    </row>
    <row r="1517" spans="1:8" x14ac:dyDescent="0.25">
      <c r="A1517" s="387" t="s">
        <v>496</v>
      </c>
      <c r="B1517" s="339" t="s">
        <v>544</v>
      </c>
      <c r="C1517" s="337">
        <v>21</v>
      </c>
      <c r="D1517" s="338">
        <v>0.56299999999999994</v>
      </c>
      <c r="E1517" s="365">
        <v>0.25</v>
      </c>
      <c r="F1517" s="175" t="str">
        <f t="shared" si="30"/>
        <v>КГРУнг(А)-HF-0,6610х2,5</v>
      </c>
      <c r="G1517" s="150"/>
      <c r="H1517" s="150"/>
    </row>
    <row r="1518" spans="1:8" x14ac:dyDescent="0.25">
      <c r="A1518" s="387" t="s">
        <v>496</v>
      </c>
      <c r="B1518" s="339" t="s">
        <v>480</v>
      </c>
      <c r="C1518" s="337">
        <v>23.1</v>
      </c>
      <c r="D1518" s="338">
        <v>0.60799999999999998</v>
      </c>
      <c r="E1518" s="365">
        <v>0.28299999999999997</v>
      </c>
      <c r="F1518" s="175" t="str">
        <f t="shared" si="30"/>
        <v>КГРУнг(А)-HF-0,6610х4</v>
      </c>
      <c r="G1518" s="150"/>
      <c r="H1518" s="150"/>
    </row>
    <row r="1519" spans="1:8" x14ac:dyDescent="0.25">
      <c r="A1519" s="387" t="s">
        <v>496</v>
      </c>
      <c r="B1519" s="339" t="s">
        <v>482</v>
      </c>
      <c r="C1519" s="337">
        <v>34.9</v>
      </c>
      <c r="D1519" s="338">
        <v>1.2909999999999999</v>
      </c>
      <c r="E1519" s="365">
        <v>0.64100000000000001</v>
      </c>
      <c r="F1519" s="175" t="str">
        <f t="shared" si="30"/>
        <v>КГРУнг(А)-HF-0,6610х6</v>
      </c>
      <c r="G1519" s="150"/>
      <c r="H1519" s="150"/>
    </row>
    <row r="1520" spans="1:8" x14ac:dyDescent="0.25">
      <c r="A1520" s="387" t="s">
        <v>496</v>
      </c>
      <c r="B1520" s="339" t="s">
        <v>492</v>
      </c>
      <c r="C1520" s="337">
        <v>55.6</v>
      </c>
      <c r="D1520" s="338">
        <v>2.778</v>
      </c>
      <c r="E1520" s="365">
        <v>1.448</v>
      </c>
      <c r="F1520" s="175" t="str">
        <f t="shared" si="30"/>
        <v>КГРУнг(А)-HF-0,6610х10</v>
      </c>
      <c r="G1520" s="150"/>
      <c r="H1520" s="150"/>
    </row>
    <row r="1521" spans="1:8" x14ac:dyDescent="0.25">
      <c r="A1521" s="290" t="s">
        <v>496</v>
      </c>
      <c r="B1521" s="339" t="s">
        <v>529</v>
      </c>
      <c r="C1521" s="337">
        <v>16.600000000000001</v>
      </c>
      <c r="D1521" s="338">
        <v>0.33500000000000002</v>
      </c>
      <c r="E1521" s="365">
        <v>0.17799999999999999</v>
      </c>
      <c r="F1521" s="175" t="str">
        <f t="shared" si="30"/>
        <v>КГРУнг(А)-HF-0,6614х0,75</v>
      </c>
      <c r="G1521" s="150"/>
      <c r="H1521" s="150"/>
    </row>
    <row r="1522" spans="1:8" x14ac:dyDescent="0.25">
      <c r="A1522" s="290" t="s">
        <v>496</v>
      </c>
      <c r="B1522" s="339" t="s">
        <v>555</v>
      </c>
      <c r="C1522" s="337">
        <v>17.2</v>
      </c>
      <c r="D1522" s="338">
        <v>0.38</v>
      </c>
      <c r="E1522" s="365">
        <v>0.188</v>
      </c>
      <c r="F1522" s="175" t="str">
        <f t="shared" si="30"/>
        <v>КГРУнг(А)-HF-0,6614х1,0</v>
      </c>
      <c r="G1522" s="150"/>
      <c r="H1522" s="150"/>
    </row>
    <row r="1523" spans="1:8" x14ac:dyDescent="0.25">
      <c r="A1523" s="290" t="s">
        <v>496</v>
      </c>
      <c r="B1523" s="339" t="s">
        <v>537</v>
      </c>
      <c r="C1523" s="337">
        <v>20.5</v>
      </c>
      <c r="D1523" s="338">
        <v>0.54700000000000004</v>
      </c>
      <c r="E1523" s="365">
        <v>0.26500000000000001</v>
      </c>
      <c r="F1523" s="175" t="str">
        <f t="shared" si="30"/>
        <v>КГРУнг(А)-HF-0,6614х1,5</v>
      </c>
      <c r="G1523" s="150"/>
      <c r="H1523" s="150"/>
    </row>
    <row r="1524" spans="1:8" x14ac:dyDescent="0.25">
      <c r="A1524" s="387" t="s">
        <v>496</v>
      </c>
      <c r="B1524" s="339" t="s">
        <v>545</v>
      </c>
      <c r="C1524" s="337">
        <v>22.7</v>
      </c>
      <c r="D1524" s="338">
        <v>0.72899999999999998</v>
      </c>
      <c r="E1524" s="365">
        <v>0.307</v>
      </c>
      <c r="F1524" s="175" t="str">
        <f t="shared" si="30"/>
        <v>КГРУнг(А)-HF-0,6614х2,5</v>
      </c>
      <c r="G1524" s="150"/>
      <c r="H1524" s="150"/>
    </row>
    <row r="1525" spans="1:8" x14ac:dyDescent="0.25">
      <c r="A1525" s="290" t="s">
        <v>496</v>
      </c>
      <c r="B1525" s="339" t="s">
        <v>530</v>
      </c>
      <c r="C1525" s="337">
        <v>18.2</v>
      </c>
      <c r="D1525" s="338">
        <v>0.42199999999999999</v>
      </c>
      <c r="E1525" s="365">
        <v>0.218</v>
      </c>
      <c r="F1525" s="175" t="str">
        <f t="shared" si="30"/>
        <v>КГРУнг(А)-HF-0,6619х0,75</v>
      </c>
      <c r="G1525" s="150"/>
      <c r="H1525" s="150"/>
    </row>
    <row r="1526" spans="1:8" x14ac:dyDescent="0.25">
      <c r="A1526" s="290" t="s">
        <v>496</v>
      </c>
      <c r="B1526" s="339" t="s">
        <v>556</v>
      </c>
      <c r="C1526" s="337">
        <v>18.899999999999999</v>
      </c>
      <c r="D1526" s="338">
        <v>0.48099999999999998</v>
      </c>
      <c r="E1526" s="365">
        <v>0.23</v>
      </c>
      <c r="F1526" s="175" t="str">
        <f t="shared" si="30"/>
        <v>КГРУнг(А)-HF-0,6619х1,0</v>
      </c>
      <c r="G1526" s="150"/>
      <c r="H1526" s="150"/>
    </row>
    <row r="1527" spans="1:8" x14ac:dyDescent="0.25">
      <c r="A1527" s="290" t="s">
        <v>496</v>
      </c>
      <c r="B1527" s="339" t="s">
        <v>538</v>
      </c>
      <c r="C1527" s="337">
        <v>22.6</v>
      </c>
      <c r="D1527" s="338">
        <v>0.69699999999999995</v>
      </c>
      <c r="E1527" s="365">
        <v>0.32800000000000001</v>
      </c>
      <c r="F1527" s="175" t="str">
        <f t="shared" si="30"/>
        <v>КГРУнг(А)-HF-0,6619х1,5</v>
      </c>
      <c r="G1527" s="150"/>
      <c r="H1527" s="150"/>
    </row>
    <row r="1528" spans="1:8" x14ac:dyDescent="0.25">
      <c r="A1528" s="387" t="s">
        <v>496</v>
      </c>
      <c r="B1528" s="339" t="s">
        <v>546</v>
      </c>
      <c r="C1528" s="337">
        <v>25.7</v>
      </c>
      <c r="D1528" s="338">
        <v>0.97299999999999998</v>
      </c>
      <c r="E1528" s="365">
        <v>0.40500000000000003</v>
      </c>
      <c r="F1528" s="175" t="str">
        <f t="shared" si="30"/>
        <v>КГРУнг(А)-HF-0,6619х2,5</v>
      </c>
      <c r="G1528" s="150"/>
      <c r="H1528" s="150"/>
    </row>
    <row r="1529" spans="1:8" x14ac:dyDescent="0.25">
      <c r="A1529" s="290" t="s">
        <v>496</v>
      </c>
      <c r="B1529" s="339" t="s">
        <v>531</v>
      </c>
      <c r="C1529" s="337">
        <v>21.9</v>
      </c>
      <c r="D1529" s="338">
        <v>0.58599999999999997</v>
      </c>
      <c r="E1529" s="365">
        <v>0.3</v>
      </c>
      <c r="F1529" s="175" t="str">
        <f t="shared" si="30"/>
        <v>КГРУнг(А)-HF-0,6627х0,75</v>
      </c>
      <c r="G1529" s="150"/>
      <c r="H1529" s="150"/>
    </row>
    <row r="1530" spans="1:8" x14ac:dyDescent="0.25">
      <c r="A1530" s="290" t="s">
        <v>496</v>
      </c>
      <c r="B1530" s="339" t="s">
        <v>557</v>
      </c>
      <c r="C1530" s="337">
        <v>22.7</v>
      </c>
      <c r="D1530" s="338">
        <v>0.67</v>
      </c>
      <c r="E1530" s="365">
        <v>0.317</v>
      </c>
      <c r="F1530" s="175" t="str">
        <f t="shared" si="30"/>
        <v>КГРУнг(А)-HF-0,6627х1,0</v>
      </c>
      <c r="G1530" s="150"/>
      <c r="H1530" s="150"/>
    </row>
    <row r="1531" spans="1:8" x14ac:dyDescent="0.25">
      <c r="A1531" s="290" t="s">
        <v>496</v>
      </c>
      <c r="B1531" s="339" t="s">
        <v>539</v>
      </c>
      <c r="C1531" s="337">
        <v>27.4</v>
      </c>
      <c r="D1531" s="338">
        <v>0.98199999999999998</v>
      </c>
      <c r="E1531" s="365">
        <v>0.45900000000000002</v>
      </c>
      <c r="F1531" s="175" t="str">
        <f t="shared" si="30"/>
        <v>КГРУнг(А)-HF-0,6627х1,5</v>
      </c>
      <c r="G1531" s="150"/>
      <c r="H1531" s="150"/>
    </row>
    <row r="1532" spans="1:8" x14ac:dyDescent="0.25">
      <c r="A1532" s="387" t="s">
        <v>496</v>
      </c>
      <c r="B1532" s="339" t="s">
        <v>547</v>
      </c>
      <c r="C1532" s="337">
        <v>31.5</v>
      </c>
      <c r="D1532" s="338">
        <v>1.395</v>
      </c>
      <c r="E1532" s="365">
        <v>0.58399999999999996</v>
      </c>
      <c r="F1532" s="175" t="str">
        <f t="shared" si="30"/>
        <v>КГРУнг(А)-HF-0,6627х2,5</v>
      </c>
      <c r="G1532" s="150"/>
      <c r="H1532" s="150"/>
    </row>
    <row r="1533" spans="1:8" x14ac:dyDescent="0.25">
      <c r="A1533" s="290" t="s">
        <v>496</v>
      </c>
      <c r="B1533" s="339" t="s">
        <v>532</v>
      </c>
      <c r="C1533" s="337">
        <v>24.2</v>
      </c>
      <c r="D1533" s="338">
        <v>0.752</v>
      </c>
      <c r="E1533" s="365">
        <v>0.374</v>
      </c>
      <c r="F1533" s="175" t="str">
        <f t="shared" si="30"/>
        <v>КГРУнг(А)-HF-0,6637х0,75</v>
      </c>
      <c r="G1533" s="150"/>
      <c r="H1533" s="150"/>
    </row>
    <row r="1534" spans="1:8" x14ac:dyDescent="0.25">
      <c r="A1534" s="290" t="s">
        <v>496</v>
      </c>
      <c r="B1534" s="339" t="s">
        <v>558</v>
      </c>
      <c r="C1534" s="337">
        <v>25.8</v>
      </c>
      <c r="D1534" s="338">
        <v>0.9</v>
      </c>
      <c r="E1534" s="365">
        <v>0.42199999999999999</v>
      </c>
      <c r="F1534" s="175" t="str">
        <f t="shared" si="30"/>
        <v>КГРУнг(А)-HF-0,6637х1,0</v>
      </c>
      <c r="G1534" s="150"/>
      <c r="H1534" s="150"/>
    </row>
    <row r="1535" spans="1:8" x14ac:dyDescent="0.25">
      <c r="A1535" s="290" t="s">
        <v>496</v>
      </c>
      <c r="B1535" s="339" t="s">
        <v>540</v>
      </c>
      <c r="C1535" s="337">
        <v>31.4</v>
      </c>
      <c r="D1535" s="338">
        <v>1.3440000000000001</v>
      </c>
      <c r="E1535" s="365">
        <v>0.628</v>
      </c>
      <c r="F1535" s="175" t="str">
        <f t="shared" si="30"/>
        <v>КГРУнг(А)-HF-0,6637х1,5</v>
      </c>
      <c r="G1535" s="150"/>
      <c r="H1535" s="150"/>
    </row>
    <row r="1536" spans="1:8" x14ac:dyDescent="0.25">
      <c r="A1536" s="387" t="s">
        <v>496</v>
      </c>
      <c r="B1536" s="339" t="s">
        <v>548</v>
      </c>
      <c r="C1536" s="337">
        <v>34.9</v>
      </c>
      <c r="D1536" s="338">
        <v>1.8129999999999999</v>
      </c>
      <c r="E1536" s="365">
        <v>0.73</v>
      </c>
      <c r="F1536" s="175" t="str">
        <f t="shared" si="30"/>
        <v>КГРУнг(А)-HF-0,6637х2,5</v>
      </c>
      <c r="G1536" s="150"/>
      <c r="H1536" s="150"/>
    </row>
    <row r="1537" spans="1:8" x14ac:dyDescent="0.25">
      <c r="A1537" s="290" t="s">
        <v>496</v>
      </c>
      <c r="B1537" s="339" t="s">
        <v>533</v>
      </c>
      <c r="C1537" s="337">
        <v>28.8</v>
      </c>
      <c r="D1537" s="338">
        <v>1.0449999999999999</v>
      </c>
      <c r="E1537" s="365">
        <v>0.51700000000000002</v>
      </c>
      <c r="F1537" s="175" t="str">
        <f t="shared" si="30"/>
        <v>КГРУнг(А)-HF-0,6652х0,75</v>
      </c>
      <c r="G1537" s="150"/>
      <c r="H1537" s="150"/>
    </row>
    <row r="1538" spans="1:8" x14ac:dyDescent="0.25">
      <c r="A1538" s="290" t="s">
        <v>496</v>
      </c>
      <c r="B1538" s="339" t="s">
        <v>559</v>
      </c>
      <c r="C1538" s="337">
        <v>30</v>
      </c>
      <c r="D1538" s="338">
        <v>1.2030000000000001</v>
      </c>
      <c r="E1538" s="365">
        <v>0.54800000000000004</v>
      </c>
      <c r="F1538" s="175" t="str">
        <f t="shared" ref="F1538:F1601" si="31">A1538&amp;B1538</f>
        <v>КГРУнг(А)-HF-0,6652х1,0</v>
      </c>
      <c r="G1538" s="150"/>
      <c r="H1538" s="150"/>
    </row>
    <row r="1539" spans="1:8" x14ac:dyDescent="0.25">
      <c r="A1539" s="290" t="s">
        <v>496</v>
      </c>
      <c r="B1539" s="339" t="s">
        <v>541</v>
      </c>
      <c r="C1539" s="337">
        <v>37.5</v>
      </c>
      <c r="D1539" s="338">
        <v>1.883</v>
      </c>
      <c r="E1539" s="365">
        <v>0.879</v>
      </c>
      <c r="F1539" s="175" t="str">
        <f t="shared" si="31"/>
        <v>КГРУнг(А)-HF-0,6652х1,5</v>
      </c>
      <c r="G1539" s="150"/>
      <c r="H1539" s="150"/>
    </row>
    <row r="1540" spans="1:8" x14ac:dyDescent="0.25">
      <c r="A1540" s="290" t="s">
        <v>496</v>
      </c>
      <c r="B1540" s="339" t="s">
        <v>534</v>
      </c>
      <c r="C1540" s="337">
        <v>31.4</v>
      </c>
      <c r="D1540" s="338">
        <v>1.262</v>
      </c>
      <c r="E1540" s="365">
        <v>0.63300000000000001</v>
      </c>
      <c r="F1540" s="175" t="str">
        <f t="shared" si="31"/>
        <v>КГРУнг(А)-HF-0,6661х0,75</v>
      </c>
      <c r="G1540" s="150"/>
      <c r="H1540" s="150"/>
    </row>
    <row r="1541" spans="1:8" x14ac:dyDescent="0.25">
      <c r="A1541" s="290" t="s">
        <v>496</v>
      </c>
      <c r="B1541" s="339" t="s">
        <v>560</v>
      </c>
      <c r="C1541" s="337">
        <v>32.700000000000003</v>
      </c>
      <c r="D1541" s="338">
        <v>1.4490000000000001</v>
      </c>
      <c r="E1541" s="365">
        <v>0.67</v>
      </c>
      <c r="F1541" s="175" t="str">
        <f t="shared" si="31"/>
        <v>КГРУнг(А)-HF-0,6661х1,0</v>
      </c>
      <c r="G1541" s="150"/>
      <c r="H1541" s="150"/>
    </row>
    <row r="1542" spans="1:8" ht="15.75" thickBot="1" x14ac:dyDescent="0.3">
      <c r="A1542" s="291" t="s">
        <v>496</v>
      </c>
      <c r="B1542" s="344" t="s">
        <v>542</v>
      </c>
      <c r="C1542" s="345">
        <v>39.6</v>
      </c>
      <c r="D1542" s="346">
        <v>2.1480000000000001</v>
      </c>
      <c r="E1542" s="373">
        <v>0.98699999999999999</v>
      </c>
      <c r="F1542" s="181" t="str">
        <f t="shared" si="31"/>
        <v>КГРУнг(А)-HF-0,6661х1,5</v>
      </c>
      <c r="G1542" s="150"/>
      <c r="H1542" s="150"/>
    </row>
    <row r="1543" spans="1:8" x14ac:dyDescent="0.25">
      <c r="A1543" s="388" t="s">
        <v>517</v>
      </c>
      <c r="B1543" s="348" t="s">
        <v>174</v>
      </c>
      <c r="C1543" s="349">
        <v>7.7</v>
      </c>
      <c r="D1543" s="350">
        <v>9.7000000000000003E-2</v>
      </c>
      <c r="E1543" s="374">
        <v>3.6999999999999998E-2</v>
      </c>
      <c r="F1543" s="170" t="str">
        <f t="shared" si="31"/>
        <v>КГРУЭнг(А)-HF-0,661х1,5</v>
      </c>
      <c r="G1543" s="150"/>
      <c r="H1543" s="150"/>
    </row>
    <row r="1544" spans="1:8" x14ac:dyDescent="0.25">
      <c r="A1544" s="387" t="s">
        <v>517</v>
      </c>
      <c r="B1544" s="339" t="s">
        <v>175</v>
      </c>
      <c r="C1544" s="337">
        <v>8.1999999999999993</v>
      </c>
      <c r="D1544" s="338">
        <v>0.115</v>
      </c>
      <c r="E1544" s="365">
        <v>4.1000000000000002E-2</v>
      </c>
      <c r="F1544" s="175" t="str">
        <f t="shared" si="31"/>
        <v>КГРУЭнг(А)-HF-0,661х2,5</v>
      </c>
      <c r="G1544" s="150"/>
      <c r="H1544" s="150"/>
    </row>
    <row r="1545" spans="1:8" x14ac:dyDescent="0.25">
      <c r="A1545" s="387" t="s">
        <v>517</v>
      </c>
      <c r="B1545" s="339" t="s">
        <v>131</v>
      </c>
      <c r="C1545" s="337">
        <v>9.1</v>
      </c>
      <c r="D1545" s="338">
        <v>0.14599999999999999</v>
      </c>
      <c r="E1545" s="365">
        <v>5.0999999999999997E-2</v>
      </c>
      <c r="F1545" s="175" t="str">
        <f t="shared" si="31"/>
        <v>КГРУЭнг(А)-HF-0,661х4</v>
      </c>
      <c r="G1545" s="150"/>
      <c r="H1545" s="150"/>
    </row>
    <row r="1546" spans="1:8" x14ac:dyDescent="0.25">
      <c r="A1546" s="387" t="s">
        <v>517</v>
      </c>
      <c r="B1546" s="339" t="s">
        <v>132</v>
      </c>
      <c r="C1546" s="337">
        <v>10.199999999999999</v>
      </c>
      <c r="D1546" s="338">
        <v>0.186</v>
      </c>
      <c r="E1546" s="365">
        <v>0.06</v>
      </c>
      <c r="F1546" s="175" t="str">
        <f t="shared" si="31"/>
        <v>КГРУЭнг(А)-HF-0,661х6</v>
      </c>
      <c r="G1546" s="150"/>
      <c r="H1546" s="150"/>
    </row>
    <row r="1547" spans="1:8" x14ac:dyDescent="0.25">
      <c r="A1547" s="387" t="s">
        <v>517</v>
      </c>
      <c r="B1547" s="339" t="s">
        <v>133</v>
      </c>
      <c r="C1547" s="337">
        <v>11.3</v>
      </c>
      <c r="D1547" s="338">
        <v>0.24099999999999999</v>
      </c>
      <c r="E1547" s="365">
        <v>6.9000000000000006E-2</v>
      </c>
      <c r="F1547" s="175" t="str">
        <f t="shared" si="31"/>
        <v>КГРУЭнг(А)-HF-0,661х10</v>
      </c>
      <c r="G1547" s="150"/>
      <c r="H1547" s="150"/>
    </row>
    <row r="1548" spans="1:8" x14ac:dyDescent="0.25">
      <c r="A1548" s="387" t="s">
        <v>517</v>
      </c>
      <c r="B1548" s="339" t="s">
        <v>134</v>
      </c>
      <c r="C1548" s="337">
        <v>12.5</v>
      </c>
      <c r="D1548" s="338">
        <v>0.31900000000000001</v>
      </c>
      <c r="E1548" s="365">
        <v>0.08</v>
      </c>
      <c r="F1548" s="175" t="str">
        <f t="shared" si="31"/>
        <v>КГРУЭнг(А)-HF-0,661х16</v>
      </c>
      <c r="G1548" s="150"/>
      <c r="H1548" s="150"/>
    </row>
    <row r="1549" spans="1:8" x14ac:dyDescent="0.25">
      <c r="A1549" s="387" t="s">
        <v>517</v>
      </c>
      <c r="B1549" s="339" t="s">
        <v>135</v>
      </c>
      <c r="C1549" s="337">
        <v>15</v>
      </c>
      <c r="D1549" s="338">
        <v>0.46300000000000002</v>
      </c>
      <c r="E1549" s="365">
        <v>0.11600000000000001</v>
      </c>
      <c r="F1549" s="175" t="str">
        <f t="shared" si="31"/>
        <v>КГРУЭнг(А)-HF-0,661х25</v>
      </c>
      <c r="G1549" s="150"/>
      <c r="H1549" s="150"/>
    </row>
    <row r="1550" spans="1:8" x14ac:dyDescent="0.25">
      <c r="A1550" s="387" t="s">
        <v>517</v>
      </c>
      <c r="B1550" s="339" t="s">
        <v>136</v>
      </c>
      <c r="C1550" s="337">
        <v>16.7</v>
      </c>
      <c r="D1550" s="338">
        <v>0.59</v>
      </c>
      <c r="E1550" s="365">
        <v>0.13400000000000001</v>
      </c>
      <c r="F1550" s="175" t="str">
        <f t="shared" si="31"/>
        <v>КГРУЭнг(А)-HF-0,661х35</v>
      </c>
      <c r="G1550" s="150"/>
      <c r="H1550" s="150"/>
    </row>
    <row r="1551" spans="1:8" x14ac:dyDescent="0.25">
      <c r="A1551" s="387" t="s">
        <v>517</v>
      </c>
      <c r="B1551" s="339" t="s">
        <v>137</v>
      </c>
      <c r="C1551" s="337">
        <v>19.8</v>
      </c>
      <c r="D1551" s="338">
        <v>0.81599999999999995</v>
      </c>
      <c r="E1551" s="365">
        <v>0.187</v>
      </c>
      <c r="F1551" s="175" t="str">
        <f t="shared" si="31"/>
        <v>КГРУЭнг(А)-HF-0,661х50</v>
      </c>
      <c r="G1551" s="150"/>
      <c r="H1551" s="150"/>
    </row>
    <row r="1552" spans="1:8" x14ac:dyDescent="0.25">
      <c r="A1552" s="387" t="s">
        <v>517</v>
      </c>
      <c r="B1552" s="339" t="s">
        <v>138</v>
      </c>
      <c r="C1552" s="337">
        <v>21.7</v>
      </c>
      <c r="D1552" s="338">
        <v>1.0409999999999999</v>
      </c>
      <c r="E1552" s="365">
        <v>0.21</v>
      </c>
      <c r="F1552" s="175" t="str">
        <f t="shared" si="31"/>
        <v>КГРУЭнг(А)-HF-0,661х70</v>
      </c>
      <c r="G1552" s="150"/>
      <c r="H1552" s="150"/>
    </row>
    <row r="1553" spans="1:8" x14ac:dyDescent="0.25">
      <c r="A1553" s="387" t="s">
        <v>517</v>
      </c>
      <c r="B1553" s="339" t="s">
        <v>139</v>
      </c>
      <c r="C1553" s="337">
        <v>24.9</v>
      </c>
      <c r="D1553" s="338">
        <v>1.3740000000000001</v>
      </c>
      <c r="E1553" s="365">
        <v>0.27500000000000002</v>
      </c>
      <c r="F1553" s="175" t="str">
        <f t="shared" si="31"/>
        <v>КГРУЭнг(А)-HF-0,661х95</v>
      </c>
      <c r="G1553" s="150"/>
      <c r="H1553" s="150"/>
    </row>
    <row r="1554" spans="1:8" x14ac:dyDescent="0.25">
      <c r="A1554" s="387" t="s">
        <v>517</v>
      </c>
      <c r="B1554" s="339" t="s">
        <v>497</v>
      </c>
      <c r="C1554" s="337">
        <v>26.2</v>
      </c>
      <c r="D1554" s="338">
        <v>1.6339999999999999</v>
      </c>
      <c r="E1554" s="365">
        <v>0.29399999999999998</v>
      </c>
      <c r="F1554" s="175" t="str">
        <f t="shared" si="31"/>
        <v>КГРУЭнг(А)-HF-0,661х120</v>
      </c>
      <c r="G1554" s="150"/>
      <c r="H1554" s="150"/>
    </row>
    <row r="1555" spans="1:8" x14ac:dyDescent="0.25">
      <c r="A1555" s="387" t="s">
        <v>517</v>
      </c>
      <c r="B1555" s="339" t="s">
        <v>498</v>
      </c>
      <c r="C1555" s="337">
        <v>29.6</v>
      </c>
      <c r="D1555" s="338">
        <v>2.0099999999999998</v>
      </c>
      <c r="E1555" s="365">
        <v>0.35399999999999998</v>
      </c>
      <c r="F1555" s="175" t="str">
        <f t="shared" si="31"/>
        <v>КГРУЭнг(А)-HF-0,661х150</v>
      </c>
      <c r="G1555" s="150"/>
      <c r="H1555" s="150"/>
    </row>
    <row r="1556" spans="1:8" x14ac:dyDescent="0.25">
      <c r="A1556" s="387" t="s">
        <v>517</v>
      </c>
      <c r="B1556" s="339" t="s">
        <v>499</v>
      </c>
      <c r="C1556" s="337">
        <v>32.200000000000003</v>
      </c>
      <c r="D1556" s="338">
        <v>2.4329999999999998</v>
      </c>
      <c r="E1556" s="365">
        <v>0.42199999999999999</v>
      </c>
      <c r="F1556" s="175" t="str">
        <f t="shared" si="31"/>
        <v>КГРУЭнг(А)-HF-0,661х185</v>
      </c>
      <c r="G1556" s="150"/>
      <c r="H1556" s="150"/>
    </row>
    <row r="1557" spans="1:8" x14ac:dyDescent="0.25">
      <c r="A1557" s="387" t="s">
        <v>517</v>
      </c>
      <c r="B1557" s="339" t="s">
        <v>347</v>
      </c>
      <c r="C1557" s="337">
        <v>34.5</v>
      </c>
      <c r="D1557" s="338">
        <v>3.016</v>
      </c>
      <c r="E1557" s="365">
        <v>0.47499999999999998</v>
      </c>
      <c r="F1557" s="175" t="str">
        <f t="shared" si="31"/>
        <v>КГРУЭнг(А)-HF-0,661х240</v>
      </c>
      <c r="G1557" s="150"/>
      <c r="H1557" s="150"/>
    </row>
    <row r="1558" spans="1:8" x14ac:dyDescent="0.25">
      <c r="A1558" s="387" t="s">
        <v>517</v>
      </c>
      <c r="B1558" s="339" t="s">
        <v>500</v>
      </c>
      <c r="C1558" s="337">
        <v>41.2</v>
      </c>
      <c r="D1558" s="338">
        <v>3.9</v>
      </c>
      <c r="E1558" s="365">
        <v>0.70199999999999996</v>
      </c>
      <c r="F1558" s="175" t="str">
        <f t="shared" si="31"/>
        <v>КГРУЭнг(А)-HF-0,661х300</v>
      </c>
      <c r="G1558" s="150"/>
      <c r="H1558" s="150"/>
    </row>
    <row r="1559" spans="1:8" x14ac:dyDescent="0.25">
      <c r="A1559" s="387" t="s">
        <v>517</v>
      </c>
      <c r="B1559" s="339" t="s">
        <v>176</v>
      </c>
      <c r="C1559" s="337">
        <v>12.6</v>
      </c>
      <c r="D1559" s="338">
        <v>0.184</v>
      </c>
      <c r="E1559" s="365">
        <v>6.9000000000000006E-2</v>
      </c>
      <c r="F1559" s="175" t="str">
        <f t="shared" si="31"/>
        <v>КГРУЭнг(А)-HF-0,662х1,5</v>
      </c>
      <c r="G1559" s="150"/>
      <c r="H1559" s="150"/>
    </row>
    <row r="1560" spans="1:8" x14ac:dyDescent="0.25">
      <c r="A1560" s="387" t="s">
        <v>517</v>
      </c>
      <c r="B1560" s="339" t="s">
        <v>177</v>
      </c>
      <c r="C1560" s="337">
        <v>14.3</v>
      </c>
      <c r="D1560" s="338">
        <v>0.23699999999999999</v>
      </c>
      <c r="E1560" s="365">
        <v>9.2999999999999999E-2</v>
      </c>
      <c r="F1560" s="175" t="str">
        <f t="shared" si="31"/>
        <v>КГРУЭнг(А)-HF-0,662х2,5</v>
      </c>
      <c r="G1560" s="150"/>
      <c r="H1560" s="150"/>
    </row>
    <row r="1561" spans="1:8" x14ac:dyDescent="0.25">
      <c r="A1561" s="387" t="s">
        <v>517</v>
      </c>
      <c r="B1561" s="339" t="s">
        <v>140</v>
      </c>
      <c r="C1561" s="337">
        <v>15.3</v>
      </c>
      <c r="D1561" s="338">
        <v>0.26800000000000002</v>
      </c>
      <c r="E1561" s="365">
        <v>9.9000000000000005E-2</v>
      </c>
      <c r="F1561" s="175" t="str">
        <f t="shared" si="31"/>
        <v>КГРУЭнг(А)-HF-0,662х4</v>
      </c>
      <c r="G1561" s="150"/>
      <c r="H1561" s="150"/>
    </row>
    <row r="1562" spans="1:8" x14ac:dyDescent="0.25">
      <c r="A1562" s="387" t="s">
        <v>517</v>
      </c>
      <c r="B1562" s="339" t="s">
        <v>141</v>
      </c>
      <c r="C1562" s="337">
        <v>18.5</v>
      </c>
      <c r="D1562" s="338">
        <v>0.34599999999999997</v>
      </c>
      <c r="E1562" s="365">
        <v>0.122</v>
      </c>
      <c r="F1562" s="175" t="str">
        <f t="shared" si="31"/>
        <v>КГРУЭнг(А)-HF-0,662х6</v>
      </c>
      <c r="G1562" s="150"/>
      <c r="H1562" s="150"/>
    </row>
    <row r="1563" spans="1:8" x14ac:dyDescent="0.25">
      <c r="A1563" s="387" t="s">
        <v>517</v>
      </c>
      <c r="B1563" s="339" t="s">
        <v>142</v>
      </c>
      <c r="C1563" s="337">
        <v>20.2</v>
      </c>
      <c r="D1563" s="338">
        <v>0.42699999999999999</v>
      </c>
      <c r="E1563" s="365">
        <v>0.14399999999999999</v>
      </c>
      <c r="F1563" s="175" t="str">
        <f t="shared" si="31"/>
        <v>КГРУЭнг(А)-HF-0,662х10</v>
      </c>
      <c r="G1563" s="150"/>
      <c r="H1563" s="150"/>
    </row>
    <row r="1564" spans="1:8" x14ac:dyDescent="0.25">
      <c r="A1564" s="387" t="s">
        <v>517</v>
      </c>
      <c r="B1564" s="341" t="s">
        <v>143</v>
      </c>
      <c r="C1564" s="363">
        <v>22.1</v>
      </c>
      <c r="D1564" s="343">
        <v>0.51800000000000002</v>
      </c>
      <c r="E1564" s="343">
        <v>0.159</v>
      </c>
      <c r="F1564" s="175" t="str">
        <f t="shared" si="31"/>
        <v>КГРУЭнг(А)-HF-0,662х16</v>
      </c>
      <c r="G1564" s="150"/>
      <c r="H1564" s="150"/>
    </row>
    <row r="1565" spans="1:8" x14ac:dyDescent="0.25">
      <c r="A1565" s="387" t="s">
        <v>517</v>
      </c>
      <c r="B1565" s="339" t="s">
        <v>144</v>
      </c>
      <c r="C1565" s="337">
        <v>26.5</v>
      </c>
      <c r="D1565" s="338">
        <v>0.71099999999999997</v>
      </c>
      <c r="E1565" s="371">
        <v>0.21199999999999999</v>
      </c>
      <c r="F1565" s="175" t="str">
        <f t="shared" si="31"/>
        <v>КГРУЭнг(А)-HF-0,662х25</v>
      </c>
      <c r="G1565" s="150"/>
      <c r="H1565" s="150"/>
    </row>
    <row r="1566" spans="1:8" x14ac:dyDescent="0.25">
      <c r="A1566" s="387" t="s">
        <v>517</v>
      </c>
      <c r="B1566" s="339" t="s">
        <v>145</v>
      </c>
      <c r="C1566" s="337">
        <v>29.9</v>
      </c>
      <c r="D1566" s="338">
        <v>0.85899999999999999</v>
      </c>
      <c r="E1566" s="338">
        <v>0.23599999999999999</v>
      </c>
      <c r="F1566" s="175" t="str">
        <f t="shared" si="31"/>
        <v>КГРУЭнг(А)-HF-0,662х35</v>
      </c>
      <c r="G1566" s="150"/>
      <c r="H1566" s="150"/>
    </row>
    <row r="1567" spans="1:8" x14ac:dyDescent="0.25">
      <c r="A1567" s="387" t="s">
        <v>517</v>
      </c>
      <c r="B1567" s="339" t="s">
        <v>146</v>
      </c>
      <c r="C1567" s="337">
        <v>36</v>
      </c>
      <c r="D1567" s="338">
        <v>1.177</v>
      </c>
      <c r="E1567" s="371">
        <v>0.33</v>
      </c>
      <c r="F1567" s="175" t="str">
        <f t="shared" si="31"/>
        <v>КГРУЭнг(А)-HF-0,662х50</v>
      </c>
      <c r="G1567" s="150"/>
      <c r="H1567" s="150"/>
    </row>
    <row r="1568" spans="1:8" x14ac:dyDescent="0.25">
      <c r="A1568" s="387" t="s">
        <v>517</v>
      </c>
      <c r="B1568" s="339" t="s">
        <v>502</v>
      </c>
      <c r="C1568" s="337">
        <v>40.799999999999997</v>
      </c>
      <c r="D1568" s="338">
        <v>1.498</v>
      </c>
      <c r="E1568" s="338">
        <v>0.41</v>
      </c>
      <c r="F1568" s="175" t="str">
        <f t="shared" si="31"/>
        <v>КГРУЭнг(А)-HF-0,662х70</v>
      </c>
      <c r="G1568" s="150"/>
      <c r="H1568" s="150"/>
    </row>
    <row r="1569" spans="1:8" x14ac:dyDescent="0.25">
      <c r="A1569" s="387" t="s">
        <v>517</v>
      </c>
      <c r="B1569" s="339" t="s">
        <v>503</v>
      </c>
      <c r="C1569" s="337">
        <v>45.8</v>
      </c>
      <c r="D1569" s="338">
        <v>1.8280000000000001</v>
      </c>
      <c r="E1569" s="371">
        <v>0.49199999999999999</v>
      </c>
      <c r="F1569" s="175" t="str">
        <f t="shared" si="31"/>
        <v>КГРУЭнг(А)-HF-0,662х95</v>
      </c>
      <c r="G1569" s="150"/>
      <c r="H1569" s="150"/>
    </row>
    <row r="1570" spans="1:8" x14ac:dyDescent="0.25">
      <c r="A1570" s="387" t="s">
        <v>517</v>
      </c>
      <c r="B1570" s="339" t="s">
        <v>180</v>
      </c>
      <c r="C1570" s="337">
        <v>12.6</v>
      </c>
      <c r="D1570" s="338">
        <v>0.22700000000000001</v>
      </c>
      <c r="E1570" s="338">
        <v>8.8999999999999996E-2</v>
      </c>
      <c r="F1570" s="175" t="str">
        <f t="shared" si="31"/>
        <v>КГРУЭнг(А)-HF-0,663х1,5</v>
      </c>
      <c r="G1570" s="150"/>
      <c r="H1570" s="150"/>
    </row>
    <row r="1571" spans="1:8" x14ac:dyDescent="0.25">
      <c r="A1571" s="387" t="s">
        <v>517</v>
      </c>
      <c r="B1571" s="339" t="s">
        <v>181</v>
      </c>
      <c r="C1571" s="337">
        <v>14.5</v>
      </c>
      <c r="D1571" s="338">
        <v>0.30299999999999999</v>
      </c>
      <c r="E1571" s="371">
        <v>0.11899999999999999</v>
      </c>
      <c r="F1571" s="175" t="str">
        <f t="shared" si="31"/>
        <v>КГРУЭнг(А)-HF-0,663х2,5</v>
      </c>
      <c r="G1571" s="150"/>
      <c r="H1571" s="150"/>
    </row>
    <row r="1572" spans="1:8" x14ac:dyDescent="0.25">
      <c r="A1572" s="387" t="s">
        <v>517</v>
      </c>
      <c r="B1572" s="339" t="s">
        <v>147</v>
      </c>
      <c r="C1572" s="337">
        <v>15.6</v>
      </c>
      <c r="D1572" s="338">
        <v>0.37</v>
      </c>
      <c r="E1572" s="338">
        <v>0.13300000000000001</v>
      </c>
      <c r="F1572" s="175" t="str">
        <f t="shared" si="31"/>
        <v>КГРУЭнг(А)-HF-0,663х4</v>
      </c>
      <c r="G1572" s="150"/>
      <c r="H1572" s="150"/>
    </row>
    <row r="1573" spans="1:8" x14ac:dyDescent="0.25">
      <c r="A1573" s="387" t="s">
        <v>517</v>
      </c>
      <c r="B1573" s="339" t="s">
        <v>148</v>
      </c>
      <c r="C1573" s="337">
        <v>18</v>
      </c>
      <c r="D1573" s="338">
        <v>0.48199999999999998</v>
      </c>
      <c r="E1573" s="371">
        <v>0.16200000000000001</v>
      </c>
      <c r="F1573" s="175" t="str">
        <f t="shared" si="31"/>
        <v>КГРУЭнг(А)-HF-0,663х6</v>
      </c>
      <c r="G1573" s="150"/>
      <c r="H1573" s="150"/>
    </row>
    <row r="1574" spans="1:8" x14ac:dyDescent="0.25">
      <c r="A1574" s="387" t="s">
        <v>517</v>
      </c>
      <c r="B1574" s="339" t="s">
        <v>149</v>
      </c>
      <c r="C1574" s="337">
        <v>20.6</v>
      </c>
      <c r="D1574" s="338">
        <v>0.66200000000000003</v>
      </c>
      <c r="E1574" s="338">
        <v>0.20200000000000001</v>
      </c>
      <c r="F1574" s="175" t="str">
        <f t="shared" si="31"/>
        <v>КГРУЭнг(А)-HF-0,663х10</v>
      </c>
      <c r="G1574" s="150"/>
      <c r="H1574" s="150"/>
    </row>
    <row r="1575" spans="1:8" x14ac:dyDescent="0.25">
      <c r="A1575" s="387" t="s">
        <v>517</v>
      </c>
      <c r="B1575" s="339" t="s">
        <v>150</v>
      </c>
      <c r="C1575" s="337">
        <v>23.3</v>
      </c>
      <c r="D1575" s="338">
        <v>0.89100000000000001</v>
      </c>
      <c r="E1575" s="371">
        <v>0.23599999999999999</v>
      </c>
      <c r="F1575" s="175" t="str">
        <f t="shared" si="31"/>
        <v>КГРУЭнг(А)-HF-0,663х16</v>
      </c>
      <c r="G1575" s="150"/>
      <c r="H1575" s="150"/>
    </row>
    <row r="1576" spans="1:8" x14ac:dyDescent="0.25">
      <c r="A1576" s="387" t="s">
        <v>517</v>
      </c>
      <c r="B1576" s="339" t="s">
        <v>151</v>
      </c>
      <c r="C1576" s="337">
        <v>28</v>
      </c>
      <c r="D1576" s="338">
        <v>1.294</v>
      </c>
      <c r="E1576" s="338">
        <v>0.33</v>
      </c>
      <c r="F1576" s="175" t="str">
        <f t="shared" si="31"/>
        <v>КГРУЭнг(А)-HF-0,663х25</v>
      </c>
      <c r="G1576" s="150"/>
      <c r="H1576" s="150"/>
    </row>
    <row r="1577" spans="1:8" x14ac:dyDescent="0.25">
      <c r="A1577" s="387" t="s">
        <v>517</v>
      </c>
      <c r="B1577" s="339" t="s">
        <v>152</v>
      </c>
      <c r="C1577" s="337">
        <v>32.700000000000003</v>
      </c>
      <c r="D1577" s="338">
        <v>1.74</v>
      </c>
      <c r="E1577" s="371">
        <v>0.437</v>
      </c>
      <c r="F1577" s="175" t="str">
        <f t="shared" si="31"/>
        <v>КГРУЭнг(А)-HF-0,663х35</v>
      </c>
      <c r="G1577" s="150"/>
      <c r="H1577" s="150"/>
    </row>
    <row r="1578" spans="1:8" x14ac:dyDescent="0.25">
      <c r="A1578" s="387" t="s">
        <v>517</v>
      </c>
      <c r="B1578" s="339" t="s">
        <v>153</v>
      </c>
      <c r="C1578" s="337">
        <v>39.1</v>
      </c>
      <c r="D1578" s="338">
        <v>2.4260000000000002</v>
      </c>
      <c r="E1578" s="338">
        <v>0.61299999999999999</v>
      </c>
      <c r="F1578" s="175" t="str">
        <f t="shared" si="31"/>
        <v>КГРУЭнг(А)-HF-0,663х50</v>
      </c>
      <c r="G1578" s="150"/>
      <c r="H1578" s="150"/>
    </row>
    <row r="1579" spans="1:8" x14ac:dyDescent="0.25">
      <c r="A1579" s="387" t="s">
        <v>517</v>
      </c>
      <c r="B1579" s="339" t="s">
        <v>154</v>
      </c>
      <c r="C1579" s="337">
        <v>43.2</v>
      </c>
      <c r="D1579" s="338">
        <v>3.105</v>
      </c>
      <c r="E1579" s="371">
        <v>0.69</v>
      </c>
      <c r="F1579" s="175" t="str">
        <f t="shared" si="31"/>
        <v>КГРУЭнг(А)-HF-0,663х70</v>
      </c>
      <c r="G1579" s="150"/>
      <c r="H1579" s="150"/>
    </row>
    <row r="1580" spans="1:8" x14ac:dyDescent="0.25">
      <c r="A1580" s="387" t="s">
        <v>517</v>
      </c>
      <c r="B1580" s="339" t="s">
        <v>155</v>
      </c>
      <c r="C1580" s="337">
        <v>49.6</v>
      </c>
      <c r="D1580" s="338">
        <v>4.1189999999999998</v>
      </c>
      <c r="E1580" s="338">
        <v>0.90600000000000003</v>
      </c>
      <c r="F1580" s="175" t="str">
        <f t="shared" si="31"/>
        <v>КГРУЭнг(А)-HF-0,663х95</v>
      </c>
      <c r="G1580" s="150"/>
      <c r="H1580" s="150"/>
    </row>
    <row r="1581" spans="1:8" x14ac:dyDescent="0.25">
      <c r="A1581" s="387" t="s">
        <v>517</v>
      </c>
      <c r="B1581" s="339" t="s">
        <v>525</v>
      </c>
      <c r="C1581" s="337">
        <v>11.6</v>
      </c>
      <c r="D1581" s="338">
        <v>0.192</v>
      </c>
      <c r="E1581" s="371">
        <v>7.9000000000000001E-2</v>
      </c>
      <c r="F1581" s="175" t="str">
        <f t="shared" si="31"/>
        <v>КГРУЭнг(А)-HF-0,664х0,75</v>
      </c>
      <c r="G1581" s="150"/>
      <c r="H1581" s="150"/>
    </row>
    <row r="1582" spans="1:8" x14ac:dyDescent="0.25">
      <c r="A1582" s="387" t="s">
        <v>517</v>
      </c>
      <c r="B1582" s="339" t="s">
        <v>551</v>
      </c>
      <c r="C1582" s="337">
        <v>12</v>
      </c>
      <c r="D1582" s="338">
        <v>0.20799999999999999</v>
      </c>
      <c r="E1582" s="338">
        <v>8.2000000000000003E-2</v>
      </c>
      <c r="F1582" s="175" t="str">
        <f t="shared" si="31"/>
        <v>КГРУЭнг(А)-HF-0,664х1,0</v>
      </c>
      <c r="G1582" s="150"/>
      <c r="H1582" s="150"/>
    </row>
    <row r="1583" spans="1:8" x14ac:dyDescent="0.25">
      <c r="A1583" s="387" t="s">
        <v>517</v>
      </c>
      <c r="B1583" s="339" t="s">
        <v>178</v>
      </c>
      <c r="C1583" s="337">
        <v>14.4</v>
      </c>
      <c r="D1583" s="338">
        <v>0.29199999999999998</v>
      </c>
      <c r="E1583" s="371">
        <v>0.122</v>
      </c>
      <c r="F1583" s="175" t="str">
        <f t="shared" si="31"/>
        <v>КГРУЭнг(А)-HF-0,664х1,5</v>
      </c>
      <c r="G1583" s="150"/>
      <c r="H1583" s="150"/>
    </row>
    <row r="1584" spans="1:8" x14ac:dyDescent="0.25">
      <c r="A1584" s="387" t="s">
        <v>517</v>
      </c>
      <c r="B1584" s="339" t="s">
        <v>179</v>
      </c>
      <c r="C1584" s="337">
        <v>15.6</v>
      </c>
      <c r="D1584" s="338">
        <v>0.35899999999999999</v>
      </c>
      <c r="E1584" s="338">
        <v>0.13800000000000001</v>
      </c>
      <c r="F1584" s="175" t="str">
        <f t="shared" si="31"/>
        <v>КГРУЭнг(А)-HF-0,664х2,5</v>
      </c>
      <c r="G1584" s="150"/>
      <c r="H1584" s="150"/>
    </row>
    <row r="1585" spans="1:8" x14ac:dyDescent="0.25">
      <c r="A1585" s="387" t="s">
        <v>517</v>
      </c>
      <c r="B1585" s="339" t="s">
        <v>160</v>
      </c>
      <c r="C1585" s="337">
        <v>16.8</v>
      </c>
      <c r="D1585" s="338">
        <v>0.44400000000000001</v>
      </c>
      <c r="E1585" s="338">
        <v>0.154</v>
      </c>
      <c r="F1585" s="175" t="str">
        <f t="shared" si="31"/>
        <v>КГРУЭнг(А)-HF-0,664х4</v>
      </c>
      <c r="G1585" s="150"/>
      <c r="H1585" s="150"/>
    </row>
    <row r="1586" spans="1:8" x14ac:dyDescent="0.25">
      <c r="A1586" s="387" t="s">
        <v>517</v>
      </c>
      <c r="B1586" s="366" t="s">
        <v>161</v>
      </c>
      <c r="C1586" s="367">
        <v>19.899999999999999</v>
      </c>
      <c r="D1586" s="368">
        <v>0.60199999999999998</v>
      </c>
      <c r="E1586" s="368">
        <v>0.20200000000000001</v>
      </c>
      <c r="F1586" s="175" t="str">
        <f t="shared" si="31"/>
        <v>КГРУЭнг(А)-HF-0,664х6</v>
      </c>
      <c r="G1586" s="150"/>
      <c r="H1586" s="150"/>
    </row>
    <row r="1587" spans="1:8" x14ac:dyDescent="0.25">
      <c r="A1587" s="387" t="s">
        <v>517</v>
      </c>
      <c r="B1587" s="176" t="s">
        <v>162</v>
      </c>
      <c r="C1587" s="370">
        <v>22.4</v>
      </c>
      <c r="D1587" s="361">
        <v>0.81100000000000005</v>
      </c>
      <c r="E1587" s="361">
        <v>0.23599999999999999</v>
      </c>
      <c r="F1587" s="175" t="str">
        <f t="shared" si="31"/>
        <v>КГРУЭнг(А)-HF-0,664х10</v>
      </c>
      <c r="G1587" s="150"/>
      <c r="H1587" s="150"/>
    </row>
    <row r="1588" spans="1:8" x14ac:dyDescent="0.25">
      <c r="A1588" s="387" t="s">
        <v>517</v>
      </c>
      <c r="B1588" s="341" t="s">
        <v>163</v>
      </c>
      <c r="C1588" s="363">
        <v>26</v>
      </c>
      <c r="D1588" s="343">
        <v>1.1419999999999999</v>
      </c>
      <c r="E1588" s="364">
        <v>0.30199999999999999</v>
      </c>
      <c r="F1588" s="175" t="str">
        <f t="shared" si="31"/>
        <v>КГРУЭнг(А)-HF-0,664х16</v>
      </c>
      <c r="G1588" s="150"/>
      <c r="H1588" s="150"/>
    </row>
    <row r="1589" spans="1:8" x14ac:dyDescent="0.25">
      <c r="A1589" s="387" t="s">
        <v>517</v>
      </c>
      <c r="B1589" s="339" t="s">
        <v>164</v>
      </c>
      <c r="C1589" s="337">
        <v>31.5</v>
      </c>
      <c r="D1589" s="338">
        <v>1.6890000000000001</v>
      </c>
      <c r="E1589" s="365">
        <v>0.44</v>
      </c>
      <c r="F1589" s="175" t="str">
        <f t="shared" si="31"/>
        <v>КГРУЭнг(А)-HF-0,664х25</v>
      </c>
      <c r="G1589" s="150"/>
      <c r="H1589" s="150"/>
    </row>
    <row r="1590" spans="1:8" x14ac:dyDescent="0.25">
      <c r="A1590" s="387" t="s">
        <v>517</v>
      </c>
      <c r="B1590" s="339" t="s">
        <v>165</v>
      </c>
      <c r="C1590" s="337">
        <v>35.700000000000003</v>
      </c>
      <c r="D1590" s="338">
        <v>2.181</v>
      </c>
      <c r="E1590" s="365">
        <v>0.51300000000000001</v>
      </c>
      <c r="F1590" s="175" t="str">
        <f t="shared" si="31"/>
        <v>КГРУЭнг(А)-HF-0,664х35</v>
      </c>
      <c r="G1590" s="150"/>
      <c r="H1590" s="150"/>
    </row>
    <row r="1591" spans="1:8" x14ac:dyDescent="0.25">
      <c r="A1591" s="387" t="s">
        <v>517</v>
      </c>
      <c r="B1591" s="339" t="s">
        <v>166</v>
      </c>
      <c r="C1591" s="337">
        <v>42.8</v>
      </c>
      <c r="D1591" s="338">
        <v>3.0510000000000002</v>
      </c>
      <c r="E1591" s="365">
        <v>0.72099999999999997</v>
      </c>
      <c r="F1591" s="175" t="str">
        <f t="shared" si="31"/>
        <v>КГРУЭнг(А)-HF-0,664х50</v>
      </c>
      <c r="G1591" s="150"/>
      <c r="H1591" s="150"/>
    </row>
    <row r="1592" spans="1:8" x14ac:dyDescent="0.25">
      <c r="A1592" s="387" t="s">
        <v>517</v>
      </c>
      <c r="B1592" s="339" t="s">
        <v>507</v>
      </c>
      <c r="C1592" s="337">
        <v>48.4</v>
      </c>
      <c r="D1592" s="338">
        <v>4.0430000000000001</v>
      </c>
      <c r="E1592" s="365">
        <v>0.89100000000000001</v>
      </c>
      <c r="F1592" s="175" t="str">
        <f t="shared" si="31"/>
        <v>КГРУЭнг(А)-HF-0,664х70</v>
      </c>
      <c r="G1592" s="150"/>
      <c r="H1592" s="150"/>
    </row>
    <row r="1593" spans="1:8" x14ac:dyDescent="0.25">
      <c r="A1593" s="387" t="s">
        <v>517</v>
      </c>
      <c r="B1593" s="339" t="s">
        <v>508</v>
      </c>
      <c r="C1593" s="337">
        <v>54.5</v>
      </c>
      <c r="D1593" s="338">
        <v>5.2320000000000002</v>
      </c>
      <c r="E1593" s="365">
        <v>1.069</v>
      </c>
      <c r="F1593" s="175" t="str">
        <f t="shared" si="31"/>
        <v>КГРУЭнг(А)-HF-0,664х95</v>
      </c>
      <c r="G1593" s="150"/>
      <c r="H1593" s="150"/>
    </row>
    <row r="1594" spans="1:8" x14ac:dyDescent="0.25">
      <c r="A1594" s="387" t="s">
        <v>517</v>
      </c>
      <c r="B1594" s="339" t="s">
        <v>526</v>
      </c>
      <c r="C1594" s="337">
        <v>12.4</v>
      </c>
      <c r="D1594" s="338">
        <v>0.218</v>
      </c>
      <c r="E1594" s="365">
        <v>8.8999999999999996E-2</v>
      </c>
      <c r="F1594" s="175" t="str">
        <f t="shared" si="31"/>
        <v>КГРУЭнг(А)-HF-0,665х0,75</v>
      </c>
      <c r="G1594" s="150"/>
      <c r="H1594" s="150"/>
    </row>
    <row r="1595" spans="1:8" x14ac:dyDescent="0.25">
      <c r="A1595" s="387" t="s">
        <v>517</v>
      </c>
      <c r="B1595" s="339" t="s">
        <v>552</v>
      </c>
      <c r="C1595" s="337">
        <v>12.8</v>
      </c>
      <c r="D1595" s="338">
        <v>0.23799999999999999</v>
      </c>
      <c r="E1595" s="365">
        <v>9.2999999999999999E-2</v>
      </c>
      <c r="F1595" s="175" t="str">
        <f t="shared" si="31"/>
        <v>КГРУЭнг(А)-HF-0,665х1,0</v>
      </c>
      <c r="G1595" s="150"/>
      <c r="H1595" s="150"/>
    </row>
    <row r="1596" spans="1:8" x14ac:dyDescent="0.25">
      <c r="A1596" s="387" t="s">
        <v>517</v>
      </c>
      <c r="B1596" s="339" t="s">
        <v>182</v>
      </c>
      <c r="C1596" s="337">
        <v>15.4</v>
      </c>
      <c r="D1596" s="338">
        <v>0.33600000000000002</v>
      </c>
      <c r="E1596" s="365">
        <v>0.13900000000000001</v>
      </c>
      <c r="F1596" s="175" t="str">
        <f t="shared" si="31"/>
        <v>КГРУЭнг(А)-HF-0,665х1,5</v>
      </c>
      <c r="G1596" s="150"/>
      <c r="H1596" s="150"/>
    </row>
    <row r="1597" spans="1:8" x14ac:dyDescent="0.25">
      <c r="A1597" s="387" t="s">
        <v>517</v>
      </c>
      <c r="B1597" s="339" t="s">
        <v>183</v>
      </c>
      <c r="C1597" s="337">
        <v>16.8</v>
      </c>
      <c r="D1597" s="338">
        <v>0.41599999999999998</v>
      </c>
      <c r="E1597" s="365">
        <v>0.157</v>
      </c>
      <c r="F1597" s="175" t="str">
        <f t="shared" si="31"/>
        <v>КГРУЭнг(А)-HF-0,665х2,5</v>
      </c>
      <c r="G1597" s="150"/>
      <c r="H1597" s="150"/>
    </row>
    <row r="1598" spans="1:8" x14ac:dyDescent="0.25">
      <c r="A1598" s="387" t="s">
        <v>517</v>
      </c>
      <c r="B1598" s="339" t="s">
        <v>167</v>
      </c>
      <c r="C1598" s="337">
        <v>18.100000000000001</v>
      </c>
      <c r="D1598" s="338">
        <v>0.52</v>
      </c>
      <c r="E1598" s="365">
        <v>0.17599999999999999</v>
      </c>
      <c r="F1598" s="175" t="str">
        <f t="shared" si="31"/>
        <v>КГРУЭнг(А)-HF-0,665х4</v>
      </c>
      <c r="G1598" s="150"/>
      <c r="H1598" s="150"/>
    </row>
    <row r="1599" spans="1:8" x14ac:dyDescent="0.25">
      <c r="A1599" s="387" t="s">
        <v>517</v>
      </c>
      <c r="B1599" s="339" t="s">
        <v>168</v>
      </c>
      <c r="C1599" s="337">
        <v>21.6</v>
      </c>
      <c r="D1599" s="338">
        <v>0.70799999999999996</v>
      </c>
      <c r="E1599" s="365">
        <v>0.23200000000000001</v>
      </c>
      <c r="F1599" s="175" t="str">
        <f t="shared" si="31"/>
        <v>КГРУЭнг(А)-HF-0,665х6</v>
      </c>
      <c r="G1599" s="150"/>
      <c r="H1599" s="150"/>
    </row>
    <row r="1600" spans="1:8" x14ac:dyDescent="0.25">
      <c r="A1600" s="387" t="s">
        <v>517</v>
      </c>
      <c r="B1600" s="339" t="s">
        <v>169</v>
      </c>
      <c r="C1600" s="337">
        <v>24.4</v>
      </c>
      <c r="D1600" s="338">
        <v>0.96399999999999997</v>
      </c>
      <c r="E1600" s="365">
        <v>0.27100000000000002</v>
      </c>
      <c r="F1600" s="175" t="str">
        <f t="shared" si="31"/>
        <v>КГРУЭнг(А)-HF-0,665х10</v>
      </c>
      <c r="G1600" s="150"/>
      <c r="H1600" s="150"/>
    </row>
    <row r="1601" spans="1:8" x14ac:dyDescent="0.25">
      <c r="A1601" s="387" t="s">
        <v>517</v>
      </c>
      <c r="B1601" s="339" t="s">
        <v>170</v>
      </c>
      <c r="C1601" s="337">
        <v>28.4</v>
      </c>
      <c r="D1601" s="338">
        <v>1.365</v>
      </c>
      <c r="E1601" s="365">
        <v>0.34699999999999998</v>
      </c>
      <c r="F1601" s="175" t="str">
        <f t="shared" si="31"/>
        <v>КГРУЭнг(А)-HF-0,665х16</v>
      </c>
      <c r="G1601" s="150"/>
      <c r="H1601" s="150"/>
    </row>
    <row r="1602" spans="1:8" x14ac:dyDescent="0.25">
      <c r="A1602" s="387" t="s">
        <v>517</v>
      </c>
      <c r="B1602" s="339" t="s">
        <v>171</v>
      </c>
      <c r="C1602" s="337">
        <v>34.4</v>
      </c>
      <c r="D1602" s="338">
        <v>2.0259999999999998</v>
      </c>
      <c r="E1602" s="365">
        <v>0.50700000000000001</v>
      </c>
      <c r="F1602" s="175" t="str">
        <f t="shared" ref="F1602:F1665" si="32">A1602&amp;B1602</f>
        <v>КГРУЭнг(А)-HF-0,665х25</v>
      </c>
      <c r="G1602" s="150"/>
      <c r="H1602" s="150"/>
    </row>
    <row r="1603" spans="1:8" x14ac:dyDescent="0.25">
      <c r="A1603" s="387" t="s">
        <v>517</v>
      </c>
      <c r="B1603" s="339" t="s">
        <v>172</v>
      </c>
      <c r="C1603" s="337">
        <v>40.1</v>
      </c>
      <c r="D1603" s="338">
        <v>2.718</v>
      </c>
      <c r="E1603" s="365">
        <v>0.65700000000000003</v>
      </c>
      <c r="F1603" s="175" t="str">
        <f t="shared" si="32"/>
        <v>КГРУЭнг(А)-HF-0,665х35</v>
      </c>
      <c r="G1603" s="150"/>
      <c r="H1603" s="150"/>
    </row>
    <row r="1604" spans="1:8" x14ac:dyDescent="0.25">
      <c r="A1604" s="387" t="s">
        <v>517</v>
      </c>
      <c r="B1604" s="339" t="s">
        <v>173</v>
      </c>
      <c r="C1604" s="337">
        <v>46.9</v>
      </c>
      <c r="D1604" s="338">
        <v>3.6850000000000001</v>
      </c>
      <c r="E1604" s="365">
        <v>0.83299999999999996</v>
      </c>
      <c r="F1604" s="175" t="str">
        <f t="shared" si="32"/>
        <v>КГРУЭнг(А)-HF-0,665х50</v>
      </c>
      <c r="G1604" s="150"/>
      <c r="H1604" s="150"/>
    </row>
    <row r="1605" spans="1:8" x14ac:dyDescent="0.25">
      <c r="A1605" s="387" t="s">
        <v>517</v>
      </c>
      <c r="B1605" s="339" t="s">
        <v>512</v>
      </c>
      <c r="C1605" s="337">
        <v>53</v>
      </c>
      <c r="D1605" s="338">
        <v>4.8940000000000001</v>
      </c>
      <c r="E1605" s="365">
        <v>1.0269999999999999</v>
      </c>
      <c r="F1605" s="175" t="str">
        <f t="shared" si="32"/>
        <v>КГРУЭнг(А)-HF-0,665х70</v>
      </c>
      <c r="G1605" s="150"/>
      <c r="H1605" s="150"/>
    </row>
    <row r="1606" spans="1:8" x14ac:dyDescent="0.25">
      <c r="A1606" s="387" t="s">
        <v>517</v>
      </c>
      <c r="B1606" s="339" t="s">
        <v>513</v>
      </c>
      <c r="C1606" s="337">
        <v>60.8</v>
      </c>
      <c r="D1606" s="338">
        <v>6.4969999999999999</v>
      </c>
      <c r="E1606" s="365">
        <v>1.337</v>
      </c>
      <c r="F1606" s="175" t="str">
        <f t="shared" si="32"/>
        <v>КГРУЭнг(А)-HF-0,665х95</v>
      </c>
      <c r="G1606" s="150"/>
      <c r="H1606" s="150"/>
    </row>
    <row r="1607" spans="1:8" x14ac:dyDescent="0.25">
      <c r="A1607" s="387" t="s">
        <v>517</v>
      </c>
      <c r="B1607" s="339" t="s">
        <v>527</v>
      </c>
      <c r="C1607" s="337">
        <v>14.1</v>
      </c>
      <c r="D1607" s="338">
        <v>0.28399999999999997</v>
      </c>
      <c r="E1607" s="365">
        <v>0.123</v>
      </c>
      <c r="F1607" s="175" t="str">
        <f t="shared" si="32"/>
        <v>КГРУЭнг(А)-HF-0,667х0,75</v>
      </c>
      <c r="G1607" s="150"/>
      <c r="H1607" s="150"/>
    </row>
    <row r="1608" spans="1:8" x14ac:dyDescent="0.25">
      <c r="A1608" s="387" t="s">
        <v>517</v>
      </c>
      <c r="B1608" s="339" t="s">
        <v>553</v>
      </c>
      <c r="C1608" s="337">
        <v>14.5</v>
      </c>
      <c r="D1608" s="338">
        <v>0.311</v>
      </c>
      <c r="E1608" s="365">
        <v>0.129</v>
      </c>
      <c r="F1608" s="175" t="str">
        <f t="shared" si="32"/>
        <v>КГРУЭнг(А)-HF-0,667х1,0</v>
      </c>
      <c r="G1608" s="150"/>
      <c r="H1608" s="150"/>
    </row>
    <row r="1609" spans="1:8" x14ac:dyDescent="0.25">
      <c r="A1609" s="387" t="s">
        <v>517</v>
      </c>
      <c r="B1609" s="339" t="s">
        <v>535</v>
      </c>
      <c r="C1609" s="337">
        <v>16.5</v>
      </c>
      <c r="D1609" s="338">
        <v>0.40600000000000003</v>
      </c>
      <c r="E1609" s="365">
        <v>0.16500000000000001</v>
      </c>
      <c r="F1609" s="175" t="str">
        <f t="shared" si="32"/>
        <v>КГРУЭнг(А)-HF-0,667х1,5</v>
      </c>
      <c r="G1609" s="150"/>
      <c r="H1609" s="150"/>
    </row>
    <row r="1610" spans="1:8" x14ac:dyDescent="0.25">
      <c r="A1610" s="387" t="s">
        <v>517</v>
      </c>
      <c r="B1610" s="339" t="s">
        <v>543</v>
      </c>
      <c r="C1610" s="337">
        <v>18</v>
      </c>
      <c r="D1610" s="338">
        <v>0.51100000000000001</v>
      </c>
      <c r="E1610" s="365">
        <v>0.188</v>
      </c>
      <c r="F1610" s="175" t="str">
        <f t="shared" si="32"/>
        <v>КГРУЭнг(А)-HF-0,667х2,5</v>
      </c>
      <c r="G1610" s="150"/>
      <c r="H1610" s="150"/>
    </row>
    <row r="1611" spans="1:8" x14ac:dyDescent="0.25">
      <c r="A1611" s="387" t="s">
        <v>517</v>
      </c>
      <c r="B1611" s="339" t="s">
        <v>479</v>
      </c>
      <c r="C1611" s="337">
        <v>19.899999999999999</v>
      </c>
      <c r="D1611" s="338">
        <v>0.57199999999999995</v>
      </c>
      <c r="E1611" s="365">
        <v>0.224</v>
      </c>
      <c r="F1611" s="175" t="str">
        <f t="shared" si="32"/>
        <v>КГРУЭнг(А)-HF-0,667х4</v>
      </c>
      <c r="G1611" s="150"/>
      <c r="H1611" s="150"/>
    </row>
    <row r="1612" spans="1:8" x14ac:dyDescent="0.25">
      <c r="A1612" s="387" t="s">
        <v>517</v>
      </c>
      <c r="B1612" s="339" t="s">
        <v>481</v>
      </c>
      <c r="C1612" s="337">
        <v>33</v>
      </c>
      <c r="D1612" s="338">
        <v>1.246</v>
      </c>
      <c r="E1612" s="365">
        <v>0.54300000000000004</v>
      </c>
      <c r="F1612" s="175" t="str">
        <f t="shared" si="32"/>
        <v>КГРУЭнг(А)-HF-0,667х6</v>
      </c>
      <c r="G1612" s="150"/>
      <c r="H1612" s="150"/>
    </row>
    <row r="1613" spans="1:8" x14ac:dyDescent="0.25">
      <c r="A1613" s="387" t="s">
        <v>517</v>
      </c>
      <c r="B1613" s="339" t="s">
        <v>491</v>
      </c>
      <c r="C1613" s="337">
        <v>51.3</v>
      </c>
      <c r="D1613" s="338">
        <v>2.5379999999999998</v>
      </c>
      <c r="E1613" s="365">
        <v>1.1950000000000001</v>
      </c>
      <c r="F1613" s="175" t="str">
        <f t="shared" si="32"/>
        <v>КГРУЭнг(А)-HF-0,667х10</v>
      </c>
      <c r="G1613" s="150"/>
      <c r="H1613" s="150"/>
    </row>
    <row r="1614" spans="1:8" x14ac:dyDescent="0.25">
      <c r="A1614" s="387" t="s">
        <v>517</v>
      </c>
      <c r="B1614" s="339" t="s">
        <v>528</v>
      </c>
      <c r="C1614" s="337">
        <v>16.899999999999999</v>
      </c>
      <c r="D1614" s="338">
        <v>0.375</v>
      </c>
      <c r="E1614" s="365">
        <v>0.16</v>
      </c>
      <c r="F1614" s="175" t="str">
        <f t="shared" si="32"/>
        <v>КГРУЭнг(А)-HF-0,6610х0,75</v>
      </c>
      <c r="G1614" s="150"/>
      <c r="H1614" s="150"/>
    </row>
    <row r="1615" spans="1:8" x14ac:dyDescent="0.25">
      <c r="A1615" s="387" t="s">
        <v>517</v>
      </c>
      <c r="B1615" s="339" t="s">
        <v>554</v>
      </c>
      <c r="C1615" s="337">
        <v>17.399999999999999</v>
      </c>
      <c r="D1615" s="338">
        <v>0.41299999999999998</v>
      </c>
      <c r="E1615" s="365">
        <v>0.16800000000000001</v>
      </c>
      <c r="F1615" s="175" t="str">
        <f t="shared" si="32"/>
        <v>КГРУЭнг(А)-HF-0,6610х1,0</v>
      </c>
      <c r="G1615" s="150"/>
      <c r="H1615" s="150"/>
    </row>
    <row r="1616" spans="1:8" x14ac:dyDescent="0.25">
      <c r="A1616" s="387" t="s">
        <v>517</v>
      </c>
      <c r="B1616" s="339" t="s">
        <v>536</v>
      </c>
      <c r="C1616" s="337">
        <v>20.5</v>
      </c>
      <c r="D1616" s="338">
        <v>0.56299999999999994</v>
      </c>
      <c r="E1616" s="365">
        <v>0.23100000000000001</v>
      </c>
      <c r="F1616" s="175" t="str">
        <f t="shared" si="32"/>
        <v>КГРУЭнг(А)-HF-0,6610х1,5</v>
      </c>
      <c r="G1616" s="150"/>
      <c r="H1616" s="150"/>
    </row>
    <row r="1617" spans="1:8" x14ac:dyDescent="0.25">
      <c r="A1617" s="387" t="s">
        <v>517</v>
      </c>
      <c r="B1617" s="339" t="s">
        <v>544</v>
      </c>
      <c r="C1617" s="337">
        <v>22.5</v>
      </c>
      <c r="D1617" s="338">
        <v>0.71299999999999997</v>
      </c>
      <c r="E1617" s="365">
        <v>0.26500000000000001</v>
      </c>
      <c r="F1617" s="175" t="str">
        <f t="shared" si="32"/>
        <v>КГРУЭнг(А)-HF-0,6610х2,5</v>
      </c>
      <c r="G1617" s="150"/>
      <c r="H1617" s="150"/>
    </row>
    <row r="1618" spans="1:8" x14ac:dyDescent="0.25">
      <c r="A1618" s="387" t="s">
        <v>517</v>
      </c>
      <c r="B1618" s="339" t="s">
        <v>480</v>
      </c>
      <c r="C1618" s="337">
        <v>25.1</v>
      </c>
      <c r="D1618" s="338">
        <v>0.80800000000000005</v>
      </c>
      <c r="E1618" s="365">
        <v>0.32300000000000001</v>
      </c>
      <c r="F1618" s="175" t="str">
        <f t="shared" si="32"/>
        <v>КГРУЭнг(А)-HF-0,6610х4</v>
      </c>
      <c r="G1618" s="150"/>
      <c r="H1618" s="150"/>
    </row>
    <row r="1619" spans="1:8" x14ac:dyDescent="0.25">
      <c r="A1619" s="387" t="s">
        <v>517</v>
      </c>
      <c r="B1619" s="339" t="s">
        <v>482</v>
      </c>
      <c r="C1619" s="337">
        <v>37.4</v>
      </c>
      <c r="D1619" s="338">
        <v>1.6259999999999999</v>
      </c>
      <c r="E1619" s="365">
        <v>0.72299999999999998</v>
      </c>
      <c r="F1619" s="175" t="str">
        <f t="shared" si="32"/>
        <v>КГРУЭнг(А)-HF-0,6610х6</v>
      </c>
      <c r="G1619" s="150"/>
      <c r="H1619" s="150"/>
    </row>
    <row r="1620" spans="1:8" x14ac:dyDescent="0.25">
      <c r="A1620" s="387" t="s">
        <v>517</v>
      </c>
      <c r="B1620" s="339" t="s">
        <v>492</v>
      </c>
      <c r="C1620" s="337">
        <v>57.1</v>
      </c>
      <c r="D1620" s="338">
        <v>3.1829999999999998</v>
      </c>
      <c r="E1620" s="365">
        <v>1.4790000000000001</v>
      </c>
      <c r="F1620" s="175" t="str">
        <f t="shared" si="32"/>
        <v>КГРУЭнг(А)-HF-0,6610х10</v>
      </c>
      <c r="G1620" s="150"/>
      <c r="H1620" s="150"/>
    </row>
    <row r="1621" spans="1:8" x14ac:dyDescent="0.25">
      <c r="A1621" s="387" t="s">
        <v>517</v>
      </c>
      <c r="B1621" s="339" t="s">
        <v>529</v>
      </c>
      <c r="C1621" s="337">
        <v>18</v>
      </c>
      <c r="D1621" s="338">
        <v>0.45200000000000001</v>
      </c>
      <c r="E1621" s="365">
        <v>0.191</v>
      </c>
      <c r="F1621" s="175" t="str">
        <f t="shared" si="32"/>
        <v>КГРУЭнг(А)-HF-0,6614х0,75</v>
      </c>
      <c r="G1621" s="150"/>
      <c r="H1621" s="150"/>
    </row>
    <row r="1622" spans="1:8" x14ac:dyDescent="0.25">
      <c r="A1622" s="387" t="s">
        <v>517</v>
      </c>
      <c r="B1622" s="339" t="s">
        <v>555</v>
      </c>
      <c r="C1622" s="337">
        <v>18.600000000000001</v>
      </c>
      <c r="D1622" s="338">
        <v>0.502</v>
      </c>
      <c r="E1622" s="365">
        <v>0.20100000000000001</v>
      </c>
      <c r="F1622" s="175" t="str">
        <f t="shared" si="32"/>
        <v>КГРУЭнг(А)-HF-0,6614х1,0</v>
      </c>
      <c r="G1622" s="150"/>
      <c r="H1622" s="150"/>
    </row>
    <row r="1623" spans="1:8" x14ac:dyDescent="0.25">
      <c r="A1623" s="387" t="s">
        <v>517</v>
      </c>
      <c r="B1623" s="339" t="s">
        <v>537</v>
      </c>
      <c r="C1623" s="337">
        <v>22</v>
      </c>
      <c r="D1623" s="338">
        <v>0.69299999999999995</v>
      </c>
      <c r="E1623" s="365">
        <v>0.28000000000000003</v>
      </c>
      <c r="F1623" s="175" t="str">
        <f t="shared" si="32"/>
        <v>КГРУЭнг(А)-HF-0,6614х1,5</v>
      </c>
      <c r="G1623" s="150"/>
      <c r="H1623" s="150"/>
    </row>
    <row r="1624" spans="1:8" x14ac:dyDescent="0.25">
      <c r="A1624" s="387" t="s">
        <v>517</v>
      </c>
      <c r="B1624" s="339" t="s">
        <v>545</v>
      </c>
      <c r="C1624" s="337">
        <v>24.2</v>
      </c>
      <c r="D1624" s="338">
        <v>0.89200000000000002</v>
      </c>
      <c r="E1624" s="365">
        <v>0.32200000000000001</v>
      </c>
      <c r="F1624" s="175" t="str">
        <f t="shared" si="32"/>
        <v>КГРУЭнг(А)-HF-0,6614х2,5</v>
      </c>
      <c r="G1624" s="150"/>
      <c r="H1624" s="150"/>
    </row>
    <row r="1625" spans="1:8" x14ac:dyDescent="0.25">
      <c r="A1625" s="387" t="s">
        <v>517</v>
      </c>
      <c r="B1625" s="339" t="s">
        <v>530</v>
      </c>
      <c r="C1625" s="337">
        <v>20.100000000000001</v>
      </c>
      <c r="D1625" s="338">
        <v>0.56999999999999995</v>
      </c>
      <c r="E1625" s="365">
        <v>0.24399999999999999</v>
      </c>
      <c r="F1625" s="175" t="str">
        <f t="shared" si="32"/>
        <v>КГРУЭнг(А)-HF-0,6619х0,75</v>
      </c>
      <c r="G1625" s="150"/>
      <c r="H1625" s="150"/>
    </row>
    <row r="1626" spans="1:8" x14ac:dyDescent="0.25">
      <c r="A1626" s="387" t="s">
        <v>517</v>
      </c>
      <c r="B1626" s="339" t="s">
        <v>556</v>
      </c>
      <c r="C1626" s="337">
        <v>20.8</v>
      </c>
      <c r="D1626" s="338">
        <v>0.63500000000000001</v>
      </c>
      <c r="E1626" s="365">
        <v>0.25700000000000001</v>
      </c>
      <c r="F1626" s="175" t="str">
        <f t="shared" si="32"/>
        <v>КГРУЭнг(А)-HF-0,6619х1,0</v>
      </c>
      <c r="G1626" s="150"/>
      <c r="H1626" s="150"/>
    </row>
    <row r="1627" spans="1:8" x14ac:dyDescent="0.25">
      <c r="A1627" s="387" t="s">
        <v>517</v>
      </c>
      <c r="B1627" s="339" t="s">
        <v>538</v>
      </c>
      <c r="C1627" s="337">
        <v>24.1</v>
      </c>
      <c r="D1627" s="338">
        <v>0.86</v>
      </c>
      <c r="E1627" s="365">
        <v>0.34300000000000003</v>
      </c>
      <c r="F1627" s="175" t="str">
        <f t="shared" si="32"/>
        <v>КГРУЭнг(А)-HF-0,6619х1,5</v>
      </c>
      <c r="G1627" s="150"/>
      <c r="H1627" s="150"/>
    </row>
    <row r="1628" spans="1:8" x14ac:dyDescent="0.25">
      <c r="A1628" s="387" t="s">
        <v>517</v>
      </c>
      <c r="B1628" s="339" t="s">
        <v>546</v>
      </c>
      <c r="C1628" s="337">
        <v>27.2</v>
      </c>
      <c r="D1628" s="338">
        <v>1.1579999999999999</v>
      </c>
      <c r="E1628" s="365">
        <v>0.42199999999999999</v>
      </c>
      <c r="F1628" s="175" t="str">
        <f t="shared" si="32"/>
        <v>КГРУЭнг(А)-HF-0,6619х2,5</v>
      </c>
      <c r="G1628" s="150"/>
      <c r="H1628" s="150"/>
    </row>
    <row r="1629" spans="1:8" x14ac:dyDescent="0.25">
      <c r="A1629" s="387" t="s">
        <v>517</v>
      </c>
      <c r="B1629" s="339" t="s">
        <v>531</v>
      </c>
      <c r="C1629" s="337">
        <v>23.3</v>
      </c>
      <c r="D1629" s="338">
        <v>0.74199999999999999</v>
      </c>
      <c r="E1629" s="365">
        <v>0.314</v>
      </c>
      <c r="F1629" s="175" t="str">
        <f t="shared" si="32"/>
        <v>КГРУЭнг(А)-HF-0,6627х0,75</v>
      </c>
      <c r="G1629" s="150"/>
      <c r="H1629" s="150"/>
    </row>
    <row r="1630" spans="1:8" x14ac:dyDescent="0.25">
      <c r="A1630" s="387" t="s">
        <v>517</v>
      </c>
      <c r="B1630" s="339" t="s">
        <v>557</v>
      </c>
      <c r="C1630" s="337">
        <v>24.2</v>
      </c>
      <c r="D1630" s="338">
        <v>0.83299999999999996</v>
      </c>
      <c r="E1630" s="365">
        <v>0.33200000000000002</v>
      </c>
      <c r="F1630" s="175" t="str">
        <f t="shared" si="32"/>
        <v>КГРУЭнг(А)-HF-0,6627х1,0</v>
      </c>
      <c r="G1630" s="150"/>
      <c r="H1630" s="150"/>
    </row>
    <row r="1631" spans="1:8" x14ac:dyDescent="0.25">
      <c r="A1631" s="387" t="s">
        <v>517</v>
      </c>
      <c r="B1631" s="339" t="s">
        <v>539</v>
      </c>
      <c r="C1631" s="337">
        <v>28.8</v>
      </c>
      <c r="D1631" s="338">
        <v>1.179</v>
      </c>
      <c r="E1631" s="365">
        <v>0.47599999999999998</v>
      </c>
      <c r="F1631" s="175" t="str">
        <f t="shared" si="32"/>
        <v>КГРУЭнг(А)-HF-0,6627х1,5</v>
      </c>
      <c r="G1631" s="150"/>
      <c r="H1631" s="150"/>
    </row>
    <row r="1632" spans="1:8" x14ac:dyDescent="0.25">
      <c r="A1632" s="387" t="s">
        <v>517</v>
      </c>
      <c r="B1632" s="339" t="s">
        <v>547</v>
      </c>
      <c r="C1632" s="337">
        <v>32.9</v>
      </c>
      <c r="D1632" s="338">
        <v>1.619</v>
      </c>
      <c r="E1632" s="365">
        <v>0.60399999999999998</v>
      </c>
      <c r="F1632" s="175" t="str">
        <f t="shared" si="32"/>
        <v>КГРУЭнг(А)-HF-0,6627х2,5</v>
      </c>
      <c r="G1632" s="150"/>
      <c r="H1632" s="150"/>
    </row>
    <row r="1633" spans="1:8" x14ac:dyDescent="0.25">
      <c r="A1633" s="387" t="s">
        <v>517</v>
      </c>
      <c r="B1633" s="339" t="s">
        <v>532</v>
      </c>
      <c r="C1633" s="337">
        <v>26.3</v>
      </c>
      <c r="D1633" s="338">
        <v>0.96199999999999997</v>
      </c>
      <c r="E1633" s="365">
        <v>0.41499999999999998</v>
      </c>
      <c r="F1633" s="175" t="str">
        <f t="shared" si="32"/>
        <v>КГРУЭнг(А)-HF-0,6637х0,75</v>
      </c>
      <c r="G1633" s="150"/>
      <c r="H1633" s="150"/>
    </row>
    <row r="1634" spans="1:8" x14ac:dyDescent="0.25">
      <c r="A1634" s="387" t="s">
        <v>517</v>
      </c>
      <c r="B1634" s="339" t="s">
        <v>558</v>
      </c>
      <c r="C1634" s="337">
        <v>27.3</v>
      </c>
      <c r="D1634" s="338">
        <v>1.085</v>
      </c>
      <c r="E1634" s="365">
        <v>0.439</v>
      </c>
      <c r="F1634" s="175" t="str">
        <f t="shared" si="32"/>
        <v>КГРУЭнг(А)-HF-0,6637х1,0</v>
      </c>
      <c r="G1634" s="150"/>
      <c r="H1634" s="150"/>
    </row>
    <row r="1635" spans="1:8" x14ac:dyDescent="0.25">
      <c r="A1635" s="387" t="s">
        <v>517</v>
      </c>
      <c r="B1635" s="339" t="s">
        <v>540</v>
      </c>
      <c r="C1635" s="337">
        <v>32.9</v>
      </c>
      <c r="D1635" s="338">
        <v>1.5680000000000001</v>
      </c>
      <c r="E1635" s="365">
        <v>0.64900000000000002</v>
      </c>
      <c r="F1635" s="175" t="str">
        <f t="shared" si="32"/>
        <v>КГРУЭнг(А)-HF-0,6637х1,5</v>
      </c>
      <c r="G1635" s="150"/>
      <c r="H1635" s="150"/>
    </row>
    <row r="1636" spans="1:8" x14ac:dyDescent="0.25">
      <c r="A1636" s="387" t="s">
        <v>517</v>
      </c>
      <c r="B1636" s="339" t="s">
        <v>548</v>
      </c>
      <c r="C1636" s="337">
        <v>37.4</v>
      </c>
      <c r="D1636" s="338">
        <v>2.1480000000000001</v>
      </c>
      <c r="E1636" s="365">
        <v>0.81100000000000005</v>
      </c>
      <c r="F1636" s="175" t="str">
        <f t="shared" si="32"/>
        <v>КГРУЭнг(А)-HF-0,6637х2,5</v>
      </c>
      <c r="G1636" s="150"/>
      <c r="H1636" s="150"/>
    </row>
    <row r="1637" spans="1:8" x14ac:dyDescent="0.25">
      <c r="A1637" s="387" t="s">
        <v>517</v>
      </c>
      <c r="B1637" s="341" t="s">
        <v>533</v>
      </c>
      <c r="C1637" s="363">
        <v>31.2</v>
      </c>
      <c r="D1637" s="343">
        <v>1.3220000000000001</v>
      </c>
      <c r="E1637" s="364">
        <v>0.58499999999999996</v>
      </c>
      <c r="F1637" s="175" t="str">
        <f t="shared" si="32"/>
        <v>КГРУЭнг(А)-HF-0,6652х0,75</v>
      </c>
      <c r="G1637" s="150"/>
      <c r="H1637" s="150"/>
    </row>
    <row r="1638" spans="1:8" x14ac:dyDescent="0.25">
      <c r="A1638" s="387" t="s">
        <v>517</v>
      </c>
      <c r="B1638" s="339" t="s">
        <v>559</v>
      </c>
      <c r="C1638" s="337">
        <v>32.4</v>
      </c>
      <c r="D1638" s="338">
        <v>1.4930000000000001</v>
      </c>
      <c r="E1638" s="365">
        <v>0.61799999999999999</v>
      </c>
      <c r="F1638" s="175" t="str">
        <f t="shared" si="32"/>
        <v>КГРУЭнг(А)-HF-0,6652х1,0</v>
      </c>
      <c r="G1638" s="150"/>
      <c r="H1638" s="150"/>
    </row>
    <row r="1639" spans="1:8" x14ac:dyDescent="0.25">
      <c r="A1639" s="387" t="s">
        <v>517</v>
      </c>
      <c r="B1639" s="339" t="s">
        <v>541</v>
      </c>
      <c r="C1639" s="337">
        <v>39</v>
      </c>
      <c r="D1639" s="338">
        <v>2.15</v>
      </c>
      <c r="E1639" s="365">
        <v>0.90300000000000002</v>
      </c>
      <c r="F1639" s="175" t="str">
        <f t="shared" si="32"/>
        <v>КГРУЭнг(А)-HF-0,6652х1,5</v>
      </c>
      <c r="G1639" s="150"/>
      <c r="H1639" s="150"/>
    </row>
    <row r="1640" spans="1:8" x14ac:dyDescent="0.25">
      <c r="A1640" s="387" t="s">
        <v>517</v>
      </c>
      <c r="B1640" s="339" t="s">
        <v>534</v>
      </c>
      <c r="C1640" s="337">
        <v>32.9</v>
      </c>
      <c r="D1640" s="338">
        <v>1.486</v>
      </c>
      <c r="E1640" s="365">
        <v>0.65400000000000003</v>
      </c>
      <c r="F1640" s="175" t="str">
        <f t="shared" si="32"/>
        <v>КГРУЭнг(А)-HF-0,6661х0,75</v>
      </c>
      <c r="G1640" s="150"/>
      <c r="H1640" s="150"/>
    </row>
    <row r="1641" spans="1:8" x14ac:dyDescent="0.25">
      <c r="A1641" s="387" t="s">
        <v>517</v>
      </c>
      <c r="B1641" s="339" t="s">
        <v>560</v>
      </c>
      <c r="C1641" s="337">
        <v>34.1</v>
      </c>
      <c r="D1641" s="338">
        <v>1.6830000000000001</v>
      </c>
      <c r="E1641" s="365">
        <v>0.69099999999999995</v>
      </c>
      <c r="F1641" s="175" t="str">
        <f t="shared" si="32"/>
        <v>КГРУЭнг(А)-HF-0,6661х1,0</v>
      </c>
      <c r="G1641" s="150"/>
      <c r="H1641" s="150"/>
    </row>
    <row r="1642" spans="1:8" ht="15.75" thickBot="1" x14ac:dyDescent="0.3">
      <c r="A1642" s="389" t="s">
        <v>517</v>
      </c>
      <c r="B1642" s="344" t="s">
        <v>542</v>
      </c>
      <c r="C1642" s="345">
        <v>41.1</v>
      </c>
      <c r="D1642" s="346">
        <v>2.4319999999999999</v>
      </c>
      <c r="E1642" s="373">
        <v>1.012</v>
      </c>
      <c r="F1642" s="181" t="str">
        <f t="shared" si="32"/>
        <v>КГРУЭнг(А)-HF-0,6661х1,5</v>
      </c>
      <c r="G1642" s="150"/>
      <c r="H1642" s="150"/>
    </row>
    <row r="1643" spans="1:8" x14ac:dyDescent="0.25">
      <c r="A1643" s="289" t="s">
        <v>488</v>
      </c>
      <c r="B1643" s="390" t="s">
        <v>469</v>
      </c>
      <c r="C1643" s="391">
        <v>12.3</v>
      </c>
      <c r="D1643" s="392">
        <v>0.22</v>
      </c>
      <c r="E1643" s="393">
        <v>0.1</v>
      </c>
      <c r="F1643" s="170" t="str">
        <f t="shared" si="32"/>
        <v>КППГнг(А)-FRHF-0,664х1</v>
      </c>
      <c r="G1643" s="150"/>
      <c r="H1643" s="150"/>
    </row>
    <row r="1644" spans="1:8" x14ac:dyDescent="0.25">
      <c r="A1644" s="290" t="s">
        <v>488</v>
      </c>
      <c r="B1644" s="176" t="s">
        <v>178</v>
      </c>
      <c r="C1644" s="370">
        <v>12.9</v>
      </c>
      <c r="D1644" s="361">
        <v>0.254</v>
      </c>
      <c r="E1644" s="361">
        <v>0.108</v>
      </c>
      <c r="F1644" s="175" t="str">
        <f t="shared" si="32"/>
        <v>КППГнг(А)-FRHF-0,664х1,5</v>
      </c>
      <c r="G1644" s="150"/>
      <c r="H1644" s="150"/>
    </row>
    <row r="1645" spans="1:8" x14ac:dyDescent="0.25">
      <c r="A1645" s="290" t="s">
        <v>488</v>
      </c>
      <c r="B1645" s="356" t="s">
        <v>179</v>
      </c>
      <c r="C1645" s="357">
        <v>14.1</v>
      </c>
      <c r="D1645" s="358">
        <v>0.32400000000000001</v>
      </c>
      <c r="E1645" s="358">
        <v>0.126</v>
      </c>
      <c r="F1645" s="175" t="str">
        <f t="shared" si="32"/>
        <v>КППГнг(А)-FRHF-0,664х2,5</v>
      </c>
      <c r="G1645" s="150"/>
      <c r="H1645" s="150"/>
    </row>
    <row r="1646" spans="1:8" x14ac:dyDescent="0.25">
      <c r="A1646" s="290" t="s">
        <v>488</v>
      </c>
      <c r="B1646" s="336" t="s">
        <v>160</v>
      </c>
      <c r="C1646" s="337">
        <v>15.7</v>
      </c>
      <c r="D1646" s="338">
        <v>0.43099999999999999</v>
      </c>
      <c r="E1646" s="371">
        <v>0.155</v>
      </c>
      <c r="F1646" s="175" t="str">
        <f t="shared" si="32"/>
        <v>КППГнг(А)-FRHF-0,664х4</v>
      </c>
      <c r="G1646" s="150"/>
      <c r="H1646" s="150"/>
    </row>
    <row r="1647" spans="1:8" x14ac:dyDescent="0.25">
      <c r="A1647" s="290" t="s">
        <v>488</v>
      </c>
      <c r="B1647" s="339" t="s">
        <v>161</v>
      </c>
      <c r="C1647" s="337">
        <v>17</v>
      </c>
      <c r="D1647" s="338">
        <v>0.54200000000000004</v>
      </c>
      <c r="E1647" s="338">
        <v>0.17499999999999999</v>
      </c>
      <c r="F1647" s="175" t="str">
        <f t="shared" si="32"/>
        <v>КППГнг(А)-FRHF-0,664х6</v>
      </c>
      <c r="G1647" s="150"/>
      <c r="H1647" s="150"/>
    </row>
    <row r="1648" spans="1:8" x14ac:dyDescent="0.25">
      <c r="A1648" s="290" t="s">
        <v>488</v>
      </c>
      <c r="B1648" s="336" t="s">
        <v>470</v>
      </c>
      <c r="C1648" s="337">
        <v>13.5</v>
      </c>
      <c r="D1648" s="338">
        <v>0.25800000000000001</v>
      </c>
      <c r="E1648" s="371">
        <v>0.11600000000000001</v>
      </c>
      <c r="F1648" s="175" t="str">
        <f t="shared" si="32"/>
        <v>КППГнг(А)-FRHF-0,665х1</v>
      </c>
      <c r="G1648" s="150"/>
      <c r="H1648" s="150"/>
    </row>
    <row r="1649" spans="1:8" x14ac:dyDescent="0.25">
      <c r="A1649" s="290" t="s">
        <v>488</v>
      </c>
      <c r="B1649" s="339" t="s">
        <v>182</v>
      </c>
      <c r="C1649" s="337">
        <v>14.2</v>
      </c>
      <c r="D1649" s="338">
        <v>0.3</v>
      </c>
      <c r="E1649" s="338">
        <v>0.125</v>
      </c>
      <c r="F1649" s="175" t="str">
        <f t="shared" si="32"/>
        <v>КППГнг(А)-FRHF-0,665х1,5</v>
      </c>
      <c r="G1649" s="150"/>
      <c r="H1649" s="150"/>
    </row>
    <row r="1650" spans="1:8" x14ac:dyDescent="0.25">
      <c r="A1650" s="290" t="s">
        <v>488</v>
      </c>
      <c r="B1650" s="336" t="s">
        <v>183</v>
      </c>
      <c r="C1650" s="337">
        <v>15.3</v>
      </c>
      <c r="D1650" s="338">
        <v>0.376</v>
      </c>
      <c r="E1650" s="371">
        <v>0.14099999999999999</v>
      </c>
      <c r="F1650" s="175" t="str">
        <f t="shared" si="32"/>
        <v>КППГнг(А)-FRHF-0,665х2,5</v>
      </c>
      <c r="G1650" s="150"/>
      <c r="H1650" s="150"/>
    </row>
    <row r="1651" spans="1:8" x14ac:dyDescent="0.25">
      <c r="A1651" s="290" t="s">
        <v>488</v>
      </c>
      <c r="B1651" s="339" t="s">
        <v>471</v>
      </c>
      <c r="C1651" s="337">
        <v>14.5</v>
      </c>
      <c r="D1651" s="338">
        <v>0.311</v>
      </c>
      <c r="E1651" s="338">
        <v>0.13400000000000001</v>
      </c>
      <c r="F1651" s="175" t="str">
        <f t="shared" si="32"/>
        <v>КППГнг(А)-FRHF-0,667х1</v>
      </c>
      <c r="G1651" s="150"/>
      <c r="H1651" s="150"/>
    </row>
    <row r="1652" spans="1:8" x14ac:dyDescent="0.25">
      <c r="A1652" s="290" t="s">
        <v>488</v>
      </c>
      <c r="B1652" s="336" t="s">
        <v>535</v>
      </c>
      <c r="C1652" s="337">
        <v>15.2</v>
      </c>
      <c r="D1652" s="338">
        <v>0.36599999999999999</v>
      </c>
      <c r="E1652" s="371">
        <v>0.14499999999999999</v>
      </c>
      <c r="F1652" s="175" t="str">
        <f t="shared" si="32"/>
        <v>КППГнг(А)-FRHF-0,667х1,5</v>
      </c>
      <c r="G1652" s="150"/>
      <c r="H1652" s="150"/>
    </row>
    <row r="1653" spans="1:8" x14ac:dyDescent="0.25">
      <c r="A1653" s="290" t="s">
        <v>488</v>
      </c>
      <c r="B1653" s="339" t="s">
        <v>543</v>
      </c>
      <c r="C1653" s="337">
        <v>16.399999999999999</v>
      </c>
      <c r="D1653" s="338">
        <v>0.46500000000000002</v>
      </c>
      <c r="E1653" s="338">
        <v>0.16300000000000001</v>
      </c>
      <c r="F1653" s="175" t="str">
        <f t="shared" si="32"/>
        <v>КППГнг(А)-FRHF-0,667х2,5</v>
      </c>
      <c r="G1653" s="150"/>
      <c r="H1653" s="150"/>
    </row>
    <row r="1654" spans="1:8" x14ac:dyDescent="0.25">
      <c r="A1654" s="290" t="s">
        <v>488</v>
      </c>
      <c r="B1654" s="336" t="s">
        <v>479</v>
      </c>
      <c r="C1654" s="337">
        <v>18.5</v>
      </c>
      <c r="D1654" s="338">
        <v>0.63300000000000001</v>
      </c>
      <c r="E1654" s="371">
        <v>0.20300000000000001</v>
      </c>
      <c r="F1654" s="175" t="str">
        <f t="shared" si="32"/>
        <v>КППГнг(А)-FRHF-0,667х4</v>
      </c>
      <c r="G1654" s="150"/>
      <c r="H1654" s="150"/>
    </row>
    <row r="1655" spans="1:8" x14ac:dyDescent="0.25">
      <c r="A1655" s="290" t="s">
        <v>488</v>
      </c>
      <c r="B1655" s="339" t="s">
        <v>481</v>
      </c>
      <c r="C1655" s="337">
        <v>20</v>
      </c>
      <c r="D1655" s="338">
        <v>0.81100000000000005</v>
      </c>
      <c r="E1655" s="338">
        <v>0.22900000000000001</v>
      </c>
      <c r="F1655" s="175" t="str">
        <f t="shared" si="32"/>
        <v>КППГнг(А)-FRHF-0,667х6</v>
      </c>
      <c r="G1655" s="150"/>
      <c r="H1655" s="150"/>
    </row>
    <row r="1656" spans="1:8" x14ac:dyDescent="0.25">
      <c r="A1656" s="290" t="s">
        <v>488</v>
      </c>
      <c r="B1656" s="336" t="s">
        <v>472</v>
      </c>
      <c r="C1656" s="337">
        <v>17.8</v>
      </c>
      <c r="D1656" s="338">
        <v>0.42599999999999999</v>
      </c>
      <c r="E1656" s="371">
        <v>0.18</v>
      </c>
      <c r="F1656" s="175" t="str">
        <f t="shared" si="32"/>
        <v>КППГнг(А)-FRHF-0,6610х1</v>
      </c>
      <c r="G1656" s="150"/>
      <c r="H1656" s="150"/>
    </row>
    <row r="1657" spans="1:8" x14ac:dyDescent="0.25">
      <c r="A1657" s="290" t="s">
        <v>488</v>
      </c>
      <c r="B1657" s="339" t="s">
        <v>536</v>
      </c>
      <c r="C1657" s="337">
        <v>18.8</v>
      </c>
      <c r="D1657" s="338">
        <v>0.503</v>
      </c>
      <c r="E1657" s="338">
        <v>0.19600000000000001</v>
      </c>
      <c r="F1657" s="175" t="str">
        <f t="shared" si="32"/>
        <v>КППГнг(А)-FRHF-0,6610х1,5</v>
      </c>
      <c r="G1657" s="150"/>
      <c r="H1657" s="150"/>
    </row>
    <row r="1658" spans="1:8" x14ac:dyDescent="0.25">
      <c r="A1658" s="290" t="s">
        <v>488</v>
      </c>
      <c r="B1658" s="336" t="s">
        <v>544</v>
      </c>
      <c r="C1658" s="337">
        <v>20.399999999999999</v>
      </c>
      <c r="D1658" s="338">
        <v>0.64500000000000002</v>
      </c>
      <c r="E1658" s="371">
        <v>0.221</v>
      </c>
      <c r="F1658" s="175" t="str">
        <f t="shared" si="32"/>
        <v>КППГнг(А)-FRHF-0,6610х2,5</v>
      </c>
      <c r="G1658" s="150"/>
      <c r="H1658" s="150"/>
    </row>
    <row r="1659" spans="1:8" x14ac:dyDescent="0.25">
      <c r="A1659" s="290" t="s">
        <v>488</v>
      </c>
      <c r="B1659" s="339" t="s">
        <v>480</v>
      </c>
      <c r="C1659" s="337">
        <v>23.1</v>
      </c>
      <c r="D1659" s="338">
        <v>0.88400000000000001</v>
      </c>
      <c r="E1659" s="338">
        <v>0.27800000000000002</v>
      </c>
      <c r="F1659" s="175" t="str">
        <f t="shared" si="32"/>
        <v>КППГнг(А)-FRHF-0,6610х4</v>
      </c>
      <c r="G1659" s="150"/>
      <c r="H1659" s="150"/>
    </row>
    <row r="1660" spans="1:8" x14ac:dyDescent="0.25">
      <c r="A1660" s="290" t="s">
        <v>488</v>
      </c>
      <c r="B1660" s="336" t="s">
        <v>482</v>
      </c>
      <c r="C1660" s="337">
        <v>25.7</v>
      </c>
      <c r="D1660" s="338">
        <v>1.1759999999999999</v>
      </c>
      <c r="E1660" s="371">
        <v>0.34</v>
      </c>
      <c r="F1660" s="175" t="str">
        <f t="shared" si="32"/>
        <v>КППГнг(А)-FRHF-0,6610х6</v>
      </c>
      <c r="G1660" s="150"/>
      <c r="H1660" s="150"/>
    </row>
    <row r="1661" spans="1:8" x14ac:dyDescent="0.25">
      <c r="A1661" s="290" t="s">
        <v>488</v>
      </c>
      <c r="B1661" s="339" t="s">
        <v>473</v>
      </c>
      <c r="C1661" s="337">
        <v>19.100000000000001</v>
      </c>
      <c r="D1661" s="338">
        <v>0.51900000000000002</v>
      </c>
      <c r="E1661" s="338">
        <v>0.20799999999999999</v>
      </c>
      <c r="F1661" s="175" t="str">
        <f t="shared" si="32"/>
        <v>КППГнг(А)-FRHF-0,6614х1</v>
      </c>
      <c r="G1661" s="150"/>
      <c r="H1661" s="150"/>
    </row>
    <row r="1662" spans="1:8" x14ac:dyDescent="0.25">
      <c r="A1662" s="290" t="s">
        <v>488</v>
      </c>
      <c r="B1662" s="336" t="s">
        <v>537</v>
      </c>
      <c r="C1662" s="337">
        <v>20.2</v>
      </c>
      <c r="D1662" s="338">
        <v>0.62</v>
      </c>
      <c r="E1662" s="371">
        <v>0.22700000000000001</v>
      </c>
      <c r="F1662" s="175" t="str">
        <f t="shared" si="32"/>
        <v>КППГнг(А)-FRHF-0,6614х1,5</v>
      </c>
      <c r="G1662" s="150"/>
      <c r="H1662" s="150"/>
    </row>
    <row r="1663" spans="1:8" x14ac:dyDescent="0.25">
      <c r="A1663" s="290" t="s">
        <v>488</v>
      </c>
      <c r="B1663" s="339" t="s">
        <v>545</v>
      </c>
      <c r="C1663" s="337">
        <v>22</v>
      </c>
      <c r="D1663" s="338">
        <v>0.80700000000000005</v>
      </c>
      <c r="E1663" s="338">
        <v>0.25600000000000001</v>
      </c>
      <c r="F1663" s="175" t="str">
        <f t="shared" si="32"/>
        <v>КППГнг(А)-FRHF-0,6614х2,5</v>
      </c>
      <c r="G1663" s="150"/>
      <c r="H1663" s="150"/>
    </row>
    <row r="1664" spans="1:8" x14ac:dyDescent="0.25">
      <c r="A1664" s="290" t="s">
        <v>488</v>
      </c>
      <c r="B1664" s="336" t="s">
        <v>474</v>
      </c>
      <c r="C1664" s="337">
        <v>21</v>
      </c>
      <c r="D1664" s="338">
        <v>0.64500000000000002</v>
      </c>
      <c r="E1664" s="371">
        <v>0.249</v>
      </c>
      <c r="F1664" s="175" t="str">
        <f t="shared" si="32"/>
        <v>КППГнг(А)-FRHF-0,6619х1</v>
      </c>
      <c r="G1664" s="150"/>
      <c r="H1664" s="150"/>
    </row>
    <row r="1665" spans="1:8" x14ac:dyDescent="0.25">
      <c r="A1665" s="290" t="s">
        <v>488</v>
      </c>
      <c r="B1665" s="339" t="s">
        <v>538</v>
      </c>
      <c r="C1665" s="337">
        <v>22.3</v>
      </c>
      <c r="D1665" s="338">
        <v>0.77700000000000002</v>
      </c>
      <c r="E1665" s="338">
        <v>0.27100000000000002</v>
      </c>
      <c r="F1665" s="175" t="str">
        <f t="shared" si="32"/>
        <v>КППГнг(А)-FRHF-0,6619х1,5</v>
      </c>
      <c r="G1665" s="150"/>
      <c r="H1665" s="150"/>
    </row>
    <row r="1666" spans="1:8" x14ac:dyDescent="0.25">
      <c r="A1666" s="290" t="s">
        <v>488</v>
      </c>
      <c r="B1666" s="336" t="s">
        <v>546</v>
      </c>
      <c r="C1666" s="337">
        <v>24.9</v>
      </c>
      <c r="D1666" s="338">
        <v>1.06</v>
      </c>
      <c r="E1666" s="371">
        <v>0.33100000000000002</v>
      </c>
      <c r="F1666" s="175" t="str">
        <f t="shared" ref="F1666:F1729" si="33">A1666&amp;B1666</f>
        <v>КППГнг(А)-FRHF-0,6619х2,5</v>
      </c>
      <c r="G1666" s="150"/>
      <c r="H1666" s="150"/>
    </row>
    <row r="1667" spans="1:8" x14ac:dyDescent="0.25">
      <c r="A1667" s="290" t="s">
        <v>488</v>
      </c>
      <c r="B1667" s="339" t="s">
        <v>475</v>
      </c>
      <c r="C1667" s="337">
        <v>25.4</v>
      </c>
      <c r="D1667" s="338">
        <v>0.90200000000000002</v>
      </c>
      <c r="E1667" s="338">
        <v>0.34899999999999998</v>
      </c>
      <c r="F1667" s="175" t="str">
        <f t="shared" si="33"/>
        <v>КППГнг(А)-FRHF-0,6627х1</v>
      </c>
      <c r="G1667" s="150"/>
      <c r="H1667" s="150"/>
    </row>
    <row r="1668" spans="1:8" x14ac:dyDescent="0.25">
      <c r="A1668" s="290" t="s">
        <v>488</v>
      </c>
      <c r="B1668" s="336" t="s">
        <v>539</v>
      </c>
      <c r="C1668" s="337">
        <v>27</v>
      </c>
      <c r="D1668" s="338">
        <v>1.0880000000000001</v>
      </c>
      <c r="E1668" s="371">
        <v>0.379</v>
      </c>
      <c r="F1668" s="175" t="str">
        <f t="shared" si="33"/>
        <v>КППГнг(А)-FRHF-0,6627х1,5</v>
      </c>
      <c r="G1668" s="150"/>
      <c r="H1668" s="150"/>
    </row>
    <row r="1669" spans="1:8" x14ac:dyDescent="0.25">
      <c r="A1669" s="290" t="s">
        <v>488</v>
      </c>
      <c r="B1669" s="339" t="s">
        <v>547</v>
      </c>
      <c r="C1669" s="337">
        <v>29.5</v>
      </c>
      <c r="D1669" s="338">
        <v>1.4339999999999999</v>
      </c>
      <c r="E1669" s="338">
        <v>0.42899999999999999</v>
      </c>
      <c r="F1669" s="175" t="str">
        <f t="shared" si="33"/>
        <v>КППГнг(А)-FRHF-0,6627х2,5</v>
      </c>
      <c r="G1669" s="150"/>
      <c r="H1669" s="150"/>
    </row>
    <row r="1670" spans="1:8" x14ac:dyDescent="0.25">
      <c r="A1670" s="290" t="s">
        <v>488</v>
      </c>
      <c r="B1670" s="336" t="s">
        <v>476</v>
      </c>
      <c r="C1670" s="337">
        <v>28.2</v>
      </c>
      <c r="D1670" s="338">
        <v>1.1439999999999999</v>
      </c>
      <c r="E1670" s="371">
        <v>0.42499999999999999</v>
      </c>
      <c r="F1670" s="175" t="str">
        <f t="shared" si="33"/>
        <v>КППГнг(А)-FRHF-0,6637х1</v>
      </c>
      <c r="G1670" s="150"/>
      <c r="H1670" s="150"/>
    </row>
    <row r="1671" spans="1:8" x14ac:dyDescent="0.25">
      <c r="A1671" s="290" t="s">
        <v>488</v>
      </c>
      <c r="B1671" s="339" t="s">
        <v>540</v>
      </c>
      <c r="C1671" s="337">
        <v>30</v>
      </c>
      <c r="D1671" s="338">
        <v>1.391</v>
      </c>
      <c r="E1671" s="338">
        <v>0.46300000000000002</v>
      </c>
      <c r="F1671" s="175" t="str">
        <f t="shared" si="33"/>
        <v>КППГнг(А)-FRHF-0,6637х1,5</v>
      </c>
      <c r="G1671" s="150"/>
      <c r="H1671" s="150"/>
    </row>
    <row r="1672" spans="1:8" x14ac:dyDescent="0.25">
      <c r="A1672" s="290" t="s">
        <v>488</v>
      </c>
      <c r="B1672" s="336" t="s">
        <v>548</v>
      </c>
      <c r="C1672" s="337">
        <v>32.799999999999997</v>
      </c>
      <c r="D1672" s="338">
        <v>1.8520000000000001</v>
      </c>
      <c r="E1672" s="371">
        <v>0.52300000000000002</v>
      </c>
      <c r="F1672" s="175" t="str">
        <f t="shared" si="33"/>
        <v>КППГнг(А)-FRHF-0,6637х2,5</v>
      </c>
      <c r="G1672" s="150"/>
      <c r="H1672" s="150"/>
    </row>
    <row r="1673" spans="1:8" x14ac:dyDescent="0.25">
      <c r="A1673" s="290" t="s">
        <v>488</v>
      </c>
      <c r="B1673" s="339" t="s">
        <v>477</v>
      </c>
      <c r="C1673" s="337">
        <v>32.9</v>
      </c>
      <c r="D1673" s="338">
        <v>1.522</v>
      </c>
      <c r="E1673" s="338">
        <v>0.54800000000000004</v>
      </c>
      <c r="F1673" s="175" t="str">
        <f t="shared" si="33"/>
        <v>КППГнг(А)-FRHF-0,6652х1</v>
      </c>
      <c r="G1673" s="150"/>
      <c r="H1673" s="150"/>
    </row>
    <row r="1674" spans="1:8" x14ac:dyDescent="0.25">
      <c r="A1674" s="290" t="s">
        <v>488</v>
      </c>
      <c r="B1674" s="336" t="s">
        <v>541</v>
      </c>
      <c r="C1674" s="337">
        <v>35.4</v>
      </c>
      <c r="D1674" s="338">
        <v>1.8979999999999999</v>
      </c>
      <c r="E1674" s="371">
        <v>0.62</v>
      </c>
      <c r="F1674" s="175" t="str">
        <f t="shared" si="33"/>
        <v>КППГнг(А)-FRHF-0,6652х1,5</v>
      </c>
      <c r="G1674" s="150"/>
      <c r="H1674" s="150"/>
    </row>
    <row r="1675" spans="1:8" x14ac:dyDescent="0.25">
      <c r="A1675" s="290" t="s">
        <v>488</v>
      </c>
      <c r="B1675" s="339" t="s">
        <v>549</v>
      </c>
      <c r="C1675" s="337">
        <v>38.799999999999997</v>
      </c>
      <c r="D1675" s="338">
        <v>2.5390000000000001</v>
      </c>
      <c r="E1675" s="338">
        <v>0.70099999999999996</v>
      </c>
      <c r="F1675" s="175" t="str">
        <f t="shared" si="33"/>
        <v>КППГнг(А)-FRHF-0,6652х2,5</v>
      </c>
      <c r="G1675" s="150"/>
      <c r="H1675" s="150"/>
    </row>
    <row r="1676" spans="1:8" x14ac:dyDescent="0.25">
      <c r="A1676" s="290" t="s">
        <v>489</v>
      </c>
      <c r="B1676" s="336" t="s">
        <v>469</v>
      </c>
      <c r="C1676" s="337">
        <v>12.4</v>
      </c>
      <c r="D1676" s="338">
        <v>0.23699999999999999</v>
      </c>
      <c r="E1676" s="371">
        <v>0.1</v>
      </c>
      <c r="F1676" s="175" t="str">
        <f t="shared" si="33"/>
        <v>КППГЭнг(А)-FRHF-0,664х1</v>
      </c>
      <c r="G1676" s="150"/>
      <c r="H1676" s="150"/>
    </row>
    <row r="1677" spans="1:8" x14ac:dyDescent="0.25">
      <c r="A1677" s="290" t="s">
        <v>489</v>
      </c>
      <c r="B1677" s="339" t="s">
        <v>178</v>
      </c>
      <c r="C1677" s="337">
        <v>13.3</v>
      </c>
      <c r="D1677" s="338">
        <v>0.27900000000000003</v>
      </c>
      <c r="E1677" s="338">
        <v>0.113</v>
      </c>
      <c r="F1677" s="175" t="str">
        <f t="shared" si="33"/>
        <v>КППГЭнг(А)-FRHF-0,664х1,5</v>
      </c>
      <c r="G1677" s="150"/>
      <c r="H1677" s="150"/>
    </row>
    <row r="1678" spans="1:8" x14ac:dyDescent="0.25">
      <c r="A1678" s="290" t="s">
        <v>489</v>
      </c>
      <c r="B1678" s="336" t="s">
        <v>179</v>
      </c>
      <c r="C1678" s="337">
        <v>14.2</v>
      </c>
      <c r="D1678" s="338">
        <v>0.34399999999999997</v>
      </c>
      <c r="E1678" s="371">
        <v>0.127</v>
      </c>
      <c r="F1678" s="175" t="str">
        <f t="shared" si="33"/>
        <v>КППГЭнг(А)-FRHF-0,664х2,5</v>
      </c>
      <c r="G1678" s="150"/>
      <c r="H1678" s="150"/>
    </row>
    <row r="1679" spans="1:8" x14ac:dyDescent="0.25">
      <c r="A1679" s="290" t="s">
        <v>489</v>
      </c>
      <c r="B1679" s="339" t="s">
        <v>160</v>
      </c>
      <c r="C1679" s="337">
        <v>15.8</v>
      </c>
      <c r="D1679" s="338">
        <v>0.45400000000000001</v>
      </c>
      <c r="E1679" s="338">
        <v>0.156</v>
      </c>
      <c r="F1679" s="175" t="str">
        <f t="shared" si="33"/>
        <v>КППГЭнг(А)-FRHF-0,664х4</v>
      </c>
      <c r="G1679" s="150"/>
      <c r="H1679" s="150"/>
    </row>
    <row r="1680" spans="1:8" x14ac:dyDescent="0.25">
      <c r="A1680" s="290" t="s">
        <v>489</v>
      </c>
      <c r="B1680" s="336" t="s">
        <v>161</v>
      </c>
      <c r="C1680" s="337">
        <v>17.100000000000001</v>
      </c>
      <c r="D1680" s="338">
        <v>0.56699999999999995</v>
      </c>
      <c r="E1680" s="371">
        <v>0.17599999999999999</v>
      </c>
      <c r="F1680" s="175" t="str">
        <f t="shared" si="33"/>
        <v>КППГЭнг(А)-FRHF-0,664х6</v>
      </c>
      <c r="G1680" s="150"/>
      <c r="H1680" s="150"/>
    </row>
    <row r="1681" spans="1:8" x14ac:dyDescent="0.25">
      <c r="A1681" s="290" t="s">
        <v>489</v>
      </c>
      <c r="B1681" s="339" t="s">
        <v>470</v>
      </c>
      <c r="C1681" s="337">
        <v>13.6</v>
      </c>
      <c r="D1681" s="338">
        <v>0.27700000000000002</v>
      </c>
      <c r="E1681" s="338">
        <v>0.11600000000000001</v>
      </c>
      <c r="F1681" s="175" t="str">
        <f t="shared" si="33"/>
        <v>КППГЭнг(А)-FRHF-0,665х1</v>
      </c>
      <c r="G1681" s="150"/>
      <c r="H1681" s="150"/>
    </row>
    <row r="1682" spans="1:8" x14ac:dyDescent="0.25">
      <c r="A1682" s="290" t="s">
        <v>489</v>
      </c>
      <c r="B1682" s="336" t="s">
        <v>182</v>
      </c>
      <c r="C1682" s="337">
        <v>14.3</v>
      </c>
      <c r="D1682" s="338">
        <v>0.32</v>
      </c>
      <c r="E1682" s="371">
        <v>0.126</v>
      </c>
      <c r="F1682" s="175" t="str">
        <f t="shared" si="33"/>
        <v>КППГЭнг(А)-FRHF-0,665х1,5</v>
      </c>
      <c r="G1682" s="150"/>
      <c r="H1682" s="150"/>
    </row>
    <row r="1683" spans="1:8" x14ac:dyDescent="0.25">
      <c r="A1683" s="290" t="s">
        <v>489</v>
      </c>
      <c r="B1683" s="339" t="s">
        <v>183</v>
      </c>
      <c r="C1683" s="337">
        <v>15.4</v>
      </c>
      <c r="D1683" s="338">
        <v>0.39800000000000002</v>
      </c>
      <c r="E1683" s="338">
        <v>0.14199999999999999</v>
      </c>
      <c r="F1683" s="175" t="str">
        <f t="shared" si="33"/>
        <v>КППГЭнг(А)-FRHF-0,665х2,5</v>
      </c>
      <c r="G1683" s="150"/>
      <c r="H1683" s="150"/>
    </row>
    <row r="1684" spans="1:8" x14ac:dyDescent="0.25">
      <c r="A1684" s="290" t="s">
        <v>489</v>
      </c>
      <c r="B1684" s="336" t="s">
        <v>471</v>
      </c>
      <c r="C1684" s="337">
        <v>14.6</v>
      </c>
      <c r="D1684" s="338">
        <v>0.33200000000000002</v>
      </c>
      <c r="E1684" s="371">
        <v>0.13400000000000001</v>
      </c>
      <c r="F1684" s="175" t="str">
        <f t="shared" si="33"/>
        <v>КППГЭнг(А)-FRHF-0,667х1</v>
      </c>
      <c r="G1684" s="150"/>
      <c r="H1684" s="150"/>
    </row>
    <row r="1685" spans="1:8" x14ac:dyDescent="0.25">
      <c r="A1685" s="290" t="s">
        <v>489</v>
      </c>
      <c r="B1685" s="339" t="s">
        <v>535</v>
      </c>
      <c r="C1685" s="337">
        <v>15.3</v>
      </c>
      <c r="D1685" s="338">
        <v>0.38800000000000001</v>
      </c>
      <c r="E1685" s="338">
        <v>0.14599999999999999</v>
      </c>
      <c r="F1685" s="175" t="str">
        <f t="shared" si="33"/>
        <v>КППГЭнг(А)-FRHF-0,667х1,5</v>
      </c>
      <c r="G1685" s="150"/>
      <c r="H1685" s="150"/>
    </row>
    <row r="1686" spans="1:8" x14ac:dyDescent="0.25">
      <c r="A1686" s="290" t="s">
        <v>489</v>
      </c>
      <c r="B1686" s="336" t="s">
        <v>543</v>
      </c>
      <c r="C1686" s="337">
        <v>16.600000000000001</v>
      </c>
      <c r="D1686" s="338">
        <v>0.49</v>
      </c>
      <c r="E1686" s="371">
        <v>0.16400000000000001</v>
      </c>
      <c r="F1686" s="175" t="str">
        <f t="shared" si="33"/>
        <v>КППГЭнг(А)-FRHF-0,667х2,5</v>
      </c>
      <c r="G1686" s="150"/>
      <c r="H1686" s="150"/>
    </row>
    <row r="1687" spans="1:8" x14ac:dyDescent="0.25">
      <c r="A1687" s="290" t="s">
        <v>489</v>
      </c>
      <c r="B1687" s="339" t="s">
        <v>479</v>
      </c>
      <c r="C1687" s="337">
        <v>18.600000000000001</v>
      </c>
      <c r="D1687" s="338">
        <v>0.66100000000000003</v>
      </c>
      <c r="E1687" s="338">
        <v>0.20399999999999999</v>
      </c>
      <c r="F1687" s="175" t="str">
        <f t="shared" si="33"/>
        <v>КППГЭнг(А)-FRHF-0,667х4</v>
      </c>
      <c r="G1687" s="150"/>
      <c r="H1687" s="150"/>
    </row>
    <row r="1688" spans="1:8" x14ac:dyDescent="0.25">
      <c r="A1688" s="290" t="s">
        <v>489</v>
      </c>
      <c r="B1688" s="336" t="s">
        <v>481</v>
      </c>
      <c r="C1688" s="337">
        <v>20.100000000000001</v>
      </c>
      <c r="D1688" s="338">
        <v>0.84199999999999997</v>
      </c>
      <c r="E1688" s="371">
        <v>0.23</v>
      </c>
      <c r="F1688" s="175" t="str">
        <f t="shared" si="33"/>
        <v>КППГЭнг(А)-FRHF-0,667х6</v>
      </c>
      <c r="G1688" s="150"/>
      <c r="H1688" s="150"/>
    </row>
    <row r="1689" spans="1:8" x14ac:dyDescent="0.25">
      <c r="A1689" s="290" t="s">
        <v>489</v>
      </c>
      <c r="B1689" s="339" t="s">
        <v>472</v>
      </c>
      <c r="C1689" s="337">
        <v>17.899999999999999</v>
      </c>
      <c r="D1689" s="338">
        <v>0.45300000000000001</v>
      </c>
      <c r="E1689" s="338">
        <v>0.18</v>
      </c>
      <c r="F1689" s="175" t="str">
        <f t="shared" si="33"/>
        <v>КППГЭнг(А)-FRHF-0,6610х1</v>
      </c>
      <c r="G1689" s="150"/>
      <c r="H1689" s="150"/>
    </row>
    <row r="1690" spans="1:8" x14ac:dyDescent="0.25">
      <c r="A1690" s="290" t="s">
        <v>489</v>
      </c>
      <c r="B1690" s="336" t="s">
        <v>536</v>
      </c>
      <c r="C1690" s="337">
        <v>18.899999999999999</v>
      </c>
      <c r="D1690" s="338">
        <v>0.53100000000000003</v>
      </c>
      <c r="E1690" s="371">
        <v>0.19600000000000001</v>
      </c>
      <c r="F1690" s="175" t="str">
        <f t="shared" si="33"/>
        <v>КППГЭнг(А)-FRHF-0,6610х1,5</v>
      </c>
      <c r="G1690" s="150"/>
      <c r="H1690" s="150"/>
    </row>
    <row r="1691" spans="1:8" x14ac:dyDescent="0.25">
      <c r="A1691" s="290" t="s">
        <v>489</v>
      </c>
      <c r="B1691" s="339" t="s">
        <v>544</v>
      </c>
      <c r="C1691" s="337">
        <v>20.5</v>
      </c>
      <c r="D1691" s="338">
        <v>0.67600000000000005</v>
      </c>
      <c r="E1691" s="338">
        <v>0.222</v>
      </c>
      <c r="F1691" s="175" t="str">
        <f t="shared" si="33"/>
        <v>КППГЭнг(А)-FRHF-0,6610х2,5</v>
      </c>
      <c r="G1691" s="150"/>
      <c r="H1691" s="150"/>
    </row>
    <row r="1692" spans="1:8" x14ac:dyDescent="0.25">
      <c r="A1692" s="290" t="s">
        <v>489</v>
      </c>
      <c r="B1692" s="336" t="s">
        <v>480</v>
      </c>
      <c r="C1692" s="337">
        <v>23.2</v>
      </c>
      <c r="D1692" s="338">
        <v>0.92</v>
      </c>
      <c r="E1692" s="371">
        <v>0.27800000000000002</v>
      </c>
      <c r="F1692" s="175" t="str">
        <f t="shared" si="33"/>
        <v>КППГЭнг(А)-FRHF-0,6610х4</v>
      </c>
      <c r="G1692" s="150"/>
      <c r="H1692" s="150"/>
    </row>
    <row r="1693" spans="1:8" x14ac:dyDescent="0.25">
      <c r="A1693" s="290" t="s">
        <v>489</v>
      </c>
      <c r="B1693" s="339" t="s">
        <v>482</v>
      </c>
      <c r="C1693" s="337">
        <v>25.8</v>
      </c>
      <c r="D1693" s="338">
        <v>1.216</v>
      </c>
      <c r="E1693" s="338">
        <v>0.34</v>
      </c>
      <c r="F1693" s="175" t="str">
        <f t="shared" si="33"/>
        <v>КППГЭнг(А)-FRHF-0,6610х6</v>
      </c>
      <c r="G1693" s="150"/>
      <c r="H1693" s="150"/>
    </row>
    <row r="1694" spans="1:8" x14ac:dyDescent="0.25">
      <c r="A1694" s="290" t="s">
        <v>489</v>
      </c>
      <c r="B1694" s="336" t="s">
        <v>473</v>
      </c>
      <c r="C1694" s="337">
        <v>19.2</v>
      </c>
      <c r="D1694" s="338">
        <v>0.54800000000000004</v>
      </c>
      <c r="E1694" s="371">
        <v>0.20899999999999999</v>
      </c>
      <c r="F1694" s="175" t="str">
        <f t="shared" si="33"/>
        <v>КППГЭнг(А)-FRHF-0,6614х1</v>
      </c>
      <c r="G1694" s="150"/>
      <c r="H1694" s="150"/>
    </row>
    <row r="1695" spans="1:8" x14ac:dyDescent="0.25">
      <c r="A1695" s="290" t="s">
        <v>489</v>
      </c>
      <c r="B1695" s="339" t="s">
        <v>537</v>
      </c>
      <c r="C1695" s="337">
        <v>20.3</v>
      </c>
      <c r="D1695" s="338">
        <v>0.65100000000000002</v>
      </c>
      <c r="E1695" s="338">
        <v>0.22700000000000001</v>
      </c>
      <c r="F1695" s="175" t="str">
        <f t="shared" si="33"/>
        <v>КППГЭнг(А)-FRHF-0,6614х1,5</v>
      </c>
      <c r="G1695" s="150"/>
      <c r="H1695" s="150"/>
    </row>
    <row r="1696" spans="1:8" x14ac:dyDescent="0.25">
      <c r="A1696" s="290" t="s">
        <v>489</v>
      </c>
      <c r="B1696" s="336" t="s">
        <v>545</v>
      </c>
      <c r="C1696" s="337">
        <v>22.1</v>
      </c>
      <c r="D1696" s="338">
        <v>0.84099999999999997</v>
      </c>
      <c r="E1696" s="371">
        <v>0.25700000000000001</v>
      </c>
      <c r="F1696" s="175" t="str">
        <f t="shared" si="33"/>
        <v>КППГЭнг(А)-FRHF-0,6614х2,5</v>
      </c>
      <c r="G1696" s="150"/>
      <c r="H1696" s="150"/>
    </row>
    <row r="1697" spans="1:8" x14ac:dyDescent="0.25">
      <c r="A1697" s="290" t="s">
        <v>489</v>
      </c>
      <c r="B1697" s="339" t="s">
        <v>474</v>
      </c>
      <c r="C1697" s="337">
        <v>21.2</v>
      </c>
      <c r="D1697" s="338">
        <v>0.67800000000000005</v>
      </c>
      <c r="E1697" s="338">
        <v>0.25</v>
      </c>
      <c r="F1697" s="175" t="str">
        <f t="shared" si="33"/>
        <v>КППГЭнг(А)-FRHF-0,6619х1</v>
      </c>
      <c r="G1697" s="150"/>
      <c r="H1697" s="150"/>
    </row>
    <row r="1698" spans="1:8" x14ac:dyDescent="0.25">
      <c r="A1698" s="290" t="s">
        <v>489</v>
      </c>
      <c r="B1698" s="336" t="s">
        <v>538</v>
      </c>
      <c r="C1698" s="337">
        <v>22.4</v>
      </c>
      <c r="D1698" s="338">
        <v>0.81200000000000006</v>
      </c>
      <c r="E1698" s="371">
        <v>0.27200000000000002</v>
      </c>
      <c r="F1698" s="175" t="str">
        <f t="shared" si="33"/>
        <v>КППГЭнг(А)-FRHF-0,6619х1,5</v>
      </c>
      <c r="G1698" s="150"/>
      <c r="H1698" s="150"/>
    </row>
    <row r="1699" spans="1:8" x14ac:dyDescent="0.25">
      <c r="A1699" s="290" t="s">
        <v>489</v>
      </c>
      <c r="B1699" s="339" t="s">
        <v>546</v>
      </c>
      <c r="C1699" s="337">
        <v>25</v>
      </c>
      <c r="D1699" s="338">
        <v>1.099</v>
      </c>
      <c r="E1699" s="338">
        <v>0.33200000000000002</v>
      </c>
      <c r="F1699" s="175" t="str">
        <f t="shared" si="33"/>
        <v>КППГЭнг(А)-FRHF-0,6619х2,5</v>
      </c>
      <c r="G1699" s="150"/>
      <c r="H1699" s="150"/>
    </row>
    <row r="1700" spans="1:8" x14ac:dyDescent="0.25">
      <c r="A1700" s="290" t="s">
        <v>489</v>
      </c>
      <c r="B1700" s="336" t="s">
        <v>475</v>
      </c>
      <c r="C1700" s="337">
        <v>25.5</v>
      </c>
      <c r="D1700" s="338">
        <v>0.94199999999999995</v>
      </c>
      <c r="E1700" s="371">
        <v>0.34899999999999998</v>
      </c>
      <c r="F1700" s="175" t="str">
        <f t="shared" si="33"/>
        <v>КППГЭнг(А)-FRHF-0,6627х1</v>
      </c>
      <c r="G1700" s="150"/>
      <c r="H1700" s="150"/>
    </row>
    <row r="1701" spans="1:8" x14ac:dyDescent="0.25">
      <c r="A1701" s="290" t="s">
        <v>489</v>
      </c>
      <c r="B1701" s="339" t="s">
        <v>539</v>
      </c>
      <c r="C1701" s="337">
        <v>27.1</v>
      </c>
      <c r="D1701" s="338">
        <v>1.1299999999999999</v>
      </c>
      <c r="E1701" s="338">
        <v>0.38</v>
      </c>
      <c r="F1701" s="175" t="str">
        <f t="shared" si="33"/>
        <v>КППГЭнг(А)-FRHF-0,6627х1,5</v>
      </c>
      <c r="G1701" s="150"/>
      <c r="H1701" s="150"/>
    </row>
    <row r="1702" spans="1:8" x14ac:dyDescent="0.25">
      <c r="A1702" s="290" t="s">
        <v>489</v>
      </c>
      <c r="B1702" s="336" t="s">
        <v>547</v>
      </c>
      <c r="C1702" s="337">
        <v>29.6</v>
      </c>
      <c r="D1702" s="338">
        <v>1.48</v>
      </c>
      <c r="E1702" s="371">
        <v>0.42899999999999999</v>
      </c>
      <c r="F1702" s="175" t="str">
        <f t="shared" si="33"/>
        <v>КППГЭнг(А)-FRHF-0,6627х2,5</v>
      </c>
      <c r="G1702" s="150"/>
      <c r="H1702" s="150"/>
    </row>
    <row r="1703" spans="1:8" x14ac:dyDescent="0.25">
      <c r="A1703" s="290" t="s">
        <v>489</v>
      </c>
      <c r="B1703" s="339" t="s">
        <v>476</v>
      </c>
      <c r="C1703" s="337">
        <v>28.3</v>
      </c>
      <c r="D1703" s="338">
        <v>1.1890000000000001</v>
      </c>
      <c r="E1703" s="338">
        <v>0.42599999999999999</v>
      </c>
      <c r="F1703" s="175" t="str">
        <f t="shared" si="33"/>
        <v>КППГЭнг(А)-FRHF-0,6637х1</v>
      </c>
      <c r="G1703" s="150"/>
      <c r="H1703" s="150"/>
    </row>
    <row r="1704" spans="1:8" x14ac:dyDescent="0.25">
      <c r="A1704" s="290" t="s">
        <v>489</v>
      </c>
      <c r="B1704" s="336" t="s">
        <v>540</v>
      </c>
      <c r="C1704" s="337">
        <v>30.1</v>
      </c>
      <c r="D1704" s="338">
        <v>1.4379999999999999</v>
      </c>
      <c r="E1704" s="371">
        <v>0.46400000000000002</v>
      </c>
      <c r="F1704" s="175" t="str">
        <f t="shared" si="33"/>
        <v>КППГЭнг(А)-FRHF-0,6637х1,5</v>
      </c>
      <c r="G1704" s="150"/>
      <c r="H1704" s="150"/>
    </row>
    <row r="1705" spans="1:8" x14ac:dyDescent="0.25">
      <c r="A1705" s="290" t="s">
        <v>489</v>
      </c>
      <c r="B1705" s="339" t="s">
        <v>548</v>
      </c>
      <c r="C1705" s="337">
        <v>32.9</v>
      </c>
      <c r="D1705" s="338">
        <v>1.905</v>
      </c>
      <c r="E1705" s="338">
        <v>0.52400000000000002</v>
      </c>
      <c r="F1705" s="175" t="str">
        <f t="shared" si="33"/>
        <v>КППГЭнг(А)-FRHF-0,6637х2,5</v>
      </c>
      <c r="G1705" s="150"/>
      <c r="H1705" s="150"/>
    </row>
    <row r="1706" spans="1:8" x14ac:dyDescent="0.25">
      <c r="A1706" s="290" t="s">
        <v>489</v>
      </c>
      <c r="B1706" s="339" t="s">
        <v>477</v>
      </c>
      <c r="C1706" s="337">
        <v>33</v>
      </c>
      <c r="D1706" s="338">
        <v>1.5740000000000001</v>
      </c>
      <c r="E1706" s="338">
        <v>0.54900000000000004</v>
      </c>
      <c r="F1706" s="175" t="str">
        <f t="shared" si="33"/>
        <v>КППГЭнг(А)-FRHF-0,6652х1</v>
      </c>
      <c r="G1706" s="150"/>
      <c r="H1706" s="150"/>
    </row>
    <row r="1707" spans="1:8" x14ac:dyDescent="0.25">
      <c r="A1707" s="290" t="s">
        <v>489</v>
      </c>
      <c r="B1707" s="341" t="s">
        <v>541</v>
      </c>
      <c r="C1707" s="363">
        <v>35.5</v>
      </c>
      <c r="D1707" s="343">
        <v>1.954</v>
      </c>
      <c r="E1707" s="343">
        <v>0.621</v>
      </c>
      <c r="F1707" s="175" t="str">
        <f t="shared" si="33"/>
        <v>КППГЭнг(А)-FRHF-0,6652х1,5</v>
      </c>
      <c r="G1707" s="150"/>
      <c r="H1707" s="150"/>
    </row>
    <row r="1708" spans="1:8" ht="15.75" thickBot="1" x14ac:dyDescent="0.3">
      <c r="A1708" s="291" t="s">
        <v>489</v>
      </c>
      <c r="B1708" s="344" t="s">
        <v>549</v>
      </c>
      <c r="C1708" s="345">
        <v>38.9</v>
      </c>
      <c r="D1708" s="346">
        <v>2.601</v>
      </c>
      <c r="E1708" s="394">
        <v>0.70199999999999996</v>
      </c>
      <c r="F1708" s="181" t="str">
        <f t="shared" si="33"/>
        <v>КППГЭнг(А)-FRHF-0,6652х2,5</v>
      </c>
      <c r="G1708" s="150"/>
      <c r="H1708" s="150"/>
    </row>
    <row r="1709" spans="1:8" x14ac:dyDescent="0.25">
      <c r="A1709" s="289" t="s">
        <v>494</v>
      </c>
      <c r="B1709" s="348" t="s">
        <v>525</v>
      </c>
      <c r="C1709" s="349">
        <v>10.199999999999999</v>
      </c>
      <c r="D1709" s="350">
        <v>0.17799999999999999</v>
      </c>
      <c r="E1709" s="350">
        <v>9.1999999999999998E-2</v>
      </c>
      <c r="F1709" s="170" t="str">
        <f t="shared" si="33"/>
        <v>КРВГнг(А)-FRLS-0,664х0,75</v>
      </c>
      <c r="G1709" s="150"/>
      <c r="H1709" s="150"/>
    </row>
    <row r="1710" spans="1:8" x14ac:dyDescent="0.25">
      <c r="A1710" s="290" t="s">
        <v>494</v>
      </c>
      <c r="B1710" s="339" t="s">
        <v>469</v>
      </c>
      <c r="C1710" s="337">
        <v>10.5</v>
      </c>
      <c r="D1710" s="338">
        <v>0.19600000000000001</v>
      </c>
      <c r="E1710" s="371">
        <v>9.7000000000000003E-2</v>
      </c>
      <c r="F1710" s="175" t="str">
        <f t="shared" si="33"/>
        <v>КРВГнг(А)-FRLS-0,664х1</v>
      </c>
      <c r="G1710" s="150"/>
      <c r="H1710" s="150"/>
    </row>
    <row r="1711" spans="1:8" x14ac:dyDescent="0.25">
      <c r="A1711" s="290" t="s">
        <v>494</v>
      </c>
      <c r="B1711" s="339" t="s">
        <v>178</v>
      </c>
      <c r="C1711" s="337">
        <v>11.2</v>
      </c>
      <c r="D1711" s="338">
        <v>0.22900000000000001</v>
      </c>
      <c r="E1711" s="338">
        <v>0.107</v>
      </c>
      <c r="F1711" s="175" t="str">
        <f t="shared" si="33"/>
        <v>КРВГнг(А)-FRLS-0,664х1,5</v>
      </c>
      <c r="G1711" s="150"/>
      <c r="H1711" s="150"/>
    </row>
    <row r="1712" spans="1:8" x14ac:dyDescent="0.25">
      <c r="A1712" s="290" t="s">
        <v>494</v>
      </c>
      <c r="B1712" s="339" t="s">
        <v>179</v>
      </c>
      <c r="C1712" s="337">
        <v>12.1</v>
      </c>
      <c r="D1712" s="338">
        <v>0.28999999999999998</v>
      </c>
      <c r="E1712" s="371">
        <v>0.122</v>
      </c>
      <c r="F1712" s="175" t="str">
        <f t="shared" si="33"/>
        <v>КРВГнг(А)-FRLS-0,664х2,5</v>
      </c>
      <c r="G1712" s="150"/>
      <c r="H1712" s="150"/>
    </row>
    <row r="1713" spans="1:8" x14ac:dyDescent="0.25">
      <c r="A1713" s="290" t="s">
        <v>494</v>
      </c>
      <c r="B1713" s="339" t="s">
        <v>160</v>
      </c>
      <c r="C1713" s="337">
        <v>13.3</v>
      </c>
      <c r="D1713" s="338">
        <v>0.374</v>
      </c>
      <c r="E1713" s="338">
        <v>0.14000000000000001</v>
      </c>
      <c r="F1713" s="175" t="str">
        <f t="shared" si="33"/>
        <v>КРВГнг(А)-FRLS-0,664х4</v>
      </c>
      <c r="G1713" s="150"/>
      <c r="H1713" s="150"/>
    </row>
    <row r="1714" spans="1:8" x14ac:dyDescent="0.25">
      <c r="A1714" s="290" t="s">
        <v>494</v>
      </c>
      <c r="B1714" s="339" t="s">
        <v>161</v>
      </c>
      <c r="C1714" s="337">
        <v>14.5</v>
      </c>
      <c r="D1714" s="338">
        <v>0.47899999999999998</v>
      </c>
      <c r="E1714" s="371">
        <v>0.161</v>
      </c>
      <c r="F1714" s="175" t="str">
        <f t="shared" si="33"/>
        <v>КРВГнг(А)-FRLS-0,664х6</v>
      </c>
      <c r="G1714" s="150"/>
      <c r="H1714" s="150"/>
    </row>
    <row r="1715" spans="1:8" x14ac:dyDescent="0.25">
      <c r="A1715" s="290" t="s">
        <v>494</v>
      </c>
      <c r="B1715" s="339" t="s">
        <v>162</v>
      </c>
      <c r="C1715" s="337">
        <v>16.399999999999999</v>
      </c>
      <c r="D1715" s="338">
        <v>0.67900000000000005</v>
      </c>
      <c r="E1715" s="338">
        <v>0.19500000000000001</v>
      </c>
      <c r="F1715" s="175" t="str">
        <f t="shared" si="33"/>
        <v>КРВГнг(А)-FRLS-0,664х10</v>
      </c>
      <c r="G1715" s="150"/>
      <c r="H1715" s="150"/>
    </row>
    <row r="1716" spans="1:8" x14ac:dyDescent="0.25">
      <c r="A1716" s="290" t="s">
        <v>494</v>
      </c>
      <c r="B1716" s="339" t="s">
        <v>526</v>
      </c>
      <c r="C1716" s="337">
        <v>11</v>
      </c>
      <c r="D1716" s="338">
        <v>0.20399999999999999</v>
      </c>
      <c r="E1716" s="371">
        <v>0.104</v>
      </c>
      <c r="F1716" s="175" t="str">
        <f t="shared" si="33"/>
        <v>КРВГнг(А)-FRLS-0,665х0,75</v>
      </c>
      <c r="G1716" s="150"/>
      <c r="H1716" s="150"/>
    </row>
    <row r="1717" spans="1:8" x14ac:dyDescent="0.25">
      <c r="A1717" s="290" t="s">
        <v>494</v>
      </c>
      <c r="B1717" s="339" t="s">
        <v>470</v>
      </c>
      <c r="C1717" s="337">
        <v>11.4</v>
      </c>
      <c r="D1717" s="338">
        <v>0.22500000000000001</v>
      </c>
      <c r="E1717" s="338">
        <v>0.111</v>
      </c>
      <c r="F1717" s="175" t="str">
        <f t="shared" si="33"/>
        <v>КРВГнг(А)-FRLS-0,665х1</v>
      </c>
      <c r="G1717" s="150"/>
      <c r="H1717" s="150"/>
    </row>
    <row r="1718" spans="1:8" x14ac:dyDescent="0.25">
      <c r="A1718" s="290" t="s">
        <v>494</v>
      </c>
      <c r="B1718" s="339" t="s">
        <v>182</v>
      </c>
      <c r="C1718" s="337">
        <v>12.1</v>
      </c>
      <c r="D1718" s="338">
        <v>0.26500000000000001</v>
      </c>
      <c r="E1718" s="371">
        <v>0.121</v>
      </c>
      <c r="F1718" s="175" t="str">
        <f t="shared" si="33"/>
        <v>КРВГнг(А)-FRLS-0,665х1,5</v>
      </c>
      <c r="G1718" s="150"/>
      <c r="H1718" s="150"/>
    </row>
    <row r="1719" spans="1:8" x14ac:dyDescent="0.25">
      <c r="A1719" s="290" t="s">
        <v>494</v>
      </c>
      <c r="B1719" s="339" t="s">
        <v>183</v>
      </c>
      <c r="C1719" s="337">
        <v>13.2</v>
      </c>
      <c r="D1719" s="338">
        <v>0.33800000000000002</v>
      </c>
      <c r="E1719" s="338">
        <v>0.13900000000000001</v>
      </c>
      <c r="F1719" s="175" t="str">
        <f t="shared" si="33"/>
        <v>КРВГнг(А)-FRLS-0,665х2,5</v>
      </c>
      <c r="G1719" s="150"/>
      <c r="H1719" s="150"/>
    </row>
    <row r="1720" spans="1:8" x14ac:dyDescent="0.25">
      <c r="A1720" s="290" t="s">
        <v>494</v>
      </c>
      <c r="B1720" s="339" t="s">
        <v>167</v>
      </c>
      <c r="C1720" s="337">
        <v>14.5</v>
      </c>
      <c r="D1720" s="338">
        <v>0.439</v>
      </c>
      <c r="E1720" s="371">
        <v>0.16</v>
      </c>
      <c r="F1720" s="175" t="str">
        <f t="shared" si="33"/>
        <v>КРВГнг(А)-FRLS-0,665х4</v>
      </c>
      <c r="G1720" s="150"/>
      <c r="H1720" s="150"/>
    </row>
    <row r="1721" spans="1:8" x14ac:dyDescent="0.25">
      <c r="A1721" s="290" t="s">
        <v>494</v>
      </c>
      <c r="B1721" s="339" t="s">
        <v>168</v>
      </c>
      <c r="C1721" s="337">
        <v>15.9</v>
      </c>
      <c r="D1721" s="338">
        <v>0.56699999999999995</v>
      </c>
      <c r="E1721" s="338">
        <v>0.183</v>
      </c>
      <c r="F1721" s="175" t="str">
        <f t="shared" si="33"/>
        <v>КРВГнг(А)-FRLS-0,665х6</v>
      </c>
      <c r="G1721" s="150"/>
      <c r="H1721" s="150"/>
    </row>
    <row r="1722" spans="1:8" x14ac:dyDescent="0.25">
      <c r="A1722" s="290" t="s">
        <v>494</v>
      </c>
      <c r="B1722" s="339" t="s">
        <v>169</v>
      </c>
      <c r="C1722" s="337">
        <v>18.399999999999999</v>
      </c>
      <c r="D1722" s="338">
        <v>0.83099999999999996</v>
      </c>
      <c r="E1722" s="371">
        <v>0.23400000000000001</v>
      </c>
      <c r="F1722" s="175" t="str">
        <f t="shared" si="33"/>
        <v>КРВГнг(А)-FRLS-0,665х10</v>
      </c>
      <c r="G1722" s="150"/>
      <c r="H1722" s="150"/>
    </row>
    <row r="1723" spans="1:8" x14ac:dyDescent="0.25">
      <c r="A1723" s="290" t="s">
        <v>494</v>
      </c>
      <c r="B1723" s="339" t="s">
        <v>527</v>
      </c>
      <c r="C1723" s="337">
        <v>11.9</v>
      </c>
      <c r="D1723" s="338">
        <v>0.246</v>
      </c>
      <c r="E1723" s="338">
        <v>0.123</v>
      </c>
      <c r="F1723" s="175" t="str">
        <f t="shared" si="33"/>
        <v>КРВГнг(А)-FRLS-0,667х0,75</v>
      </c>
      <c r="G1723" s="150"/>
      <c r="H1723" s="150"/>
    </row>
    <row r="1724" spans="1:8" x14ac:dyDescent="0.25">
      <c r="A1724" s="290" t="s">
        <v>494</v>
      </c>
      <c r="B1724" s="339" t="s">
        <v>471</v>
      </c>
      <c r="C1724" s="337">
        <v>12.4</v>
      </c>
      <c r="D1724" s="338">
        <v>0.27300000000000002</v>
      </c>
      <c r="E1724" s="371">
        <v>0.13100000000000001</v>
      </c>
      <c r="F1724" s="175" t="str">
        <f t="shared" si="33"/>
        <v>КРВГнг(А)-FRLS-0,667х1</v>
      </c>
      <c r="G1724" s="150"/>
      <c r="H1724" s="150"/>
    </row>
    <row r="1725" spans="1:8" x14ac:dyDescent="0.25">
      <c r="A1725" s="290" t="s">
        <v>494</v>
      </c>
      <c r="B1725" s="339" t="s">
        <v>535</v>
      </c>
      <c r="C1725" s="337">
        <v>13.1</v>
      </c>
      <c r="D1725" s="338">
        <v>0.32500000000000001</v>
      </c>
      <c r="E1725" s="338">
        <v>0.14399999999999999</v>
      </c>
      <c r="F1725" s="175" t="str">
        <f t="shared" si="33"/>
        <v>КРВГнг(А)-FRLS-0,667х1,5</v>
      </c>
      <c r="G1725" s="150"/>
      <c r="H1725" s="150"/>
    </row>
    <row r="1726" spans="1:8" x14ac:dyDescent="0.25">
      <c r="A1726" s="290" t="s">
        <v>494</v>
      </c>
      <c r="B1726" s="339" t="s">
        <v>543</v>
      </c>
      <c r="C1726" s="337">
        <v>14.4</v>
      </c>
      <c r="D1726" s="338">
        <v>0.42199999999999999</v>
      </c>
      <c r="E1726" s="371">
        <v>0.16500000000000001</v>
      </c>
      <c r="F1726" s="175" t="str">
        <f t="shared" si="33"/>
        <v>КРВГнг(А)-FRLS-0,667х2,5</v>
      </c>
      <c r="G1726" s="150"/>
      <c r="H1726" s="150"/>
    </row>
    <row r="1727" spans="1:8" x14ac:dyDescent="0.25">
      <c r="A1727" s="290" t="s">
        <v>494</v>
      </c>
      <c r="B1727" s="339" t="s">
        <v>479</v>
      </c>
      <c r="C1727" s="337">
        <v>15.8</v>
      </c>
      <c r="D1727" s="338">
        <v>0.55600000000000005</v>
      </c>
      <c r="E1727" s="338">
        <v>0.191</v>
      </c>
      <c r="F1727" s="175" t="str">
        <f t="shared" si="33"/>
        <v>КРВГнг(А)-FRLS-0,667х4</v>
      </c>
      <c r="G1727" s="150"/>
      <c r="H1727" s="150"/>
    </row>
    <row r="1728" spans="1:8" x14ac:dyDescent="0.25">
      <c r="A1728" s="290" t="s">
        <v>494</v>
      </c>
      <c r="B1728" s="339" t="s">
        <v>481</v>
      </c>
      <c r="C1728" s="337">
        <v>17.3</v>
      </c>
      <c r="D1728" s="338">
        <v>0.72699999999999998</v>
      </c>
      <c r="E1728" s="371">
        <v>0.219</v>
      </c>
      <c r="F1728" s="175" t="str">
        <f t="shared" si="33"/>
        <v>КРВГнг(А)-FRLS-0,667х6</v>
      </c>
      <c r="G1728" s="150"/>
      <c r="H1728" s="150"/>
    </row>
    <row r="1729" spans="1:8" x14ac:dyDescent="0.25">
      <c r="A1729" s="290" t="s">
        <v>494</v>
      </c>
      <c r="B1729" s="339" t="s">
        <v>491</v>
      </c>
      <c r="C1729" s="337">
        <v>20.100000000000001</v>
      </c>
      <c r="D1729" s="338">
        <v>1.075</v>
      </c>
      <c r="E1729" s="338">
        <v>0.27800000000000002</v>
      </c>
      <c r="F1729" s="175" t="str">
        <f t="shared" si="33"/>
        <v>КРВГнг(А)-FRLS-0,667х10</v>
      </c>
      <c r="G1729" s="150"/>
      <c r="H1729" s="150"/>
    </row>
    <row r="1730" spans="1:8" x14ac:dyDescent="0.25">
      <c r="A1730" s="290" t="s">
        <v>494</v>
      </c>
      <c r="B1730" s="339" t="s">
        <v>528</v>
      </c>
      <c r="C1730" s="337">
        <v>14.9</v>
      </c>
      <c r="D1730" s="338">
        <v>0.33600000000000002</v>
      </c>
      <c r="E1730" s="371">
        <v>0.16800000000000001</v>
      </c>
      <c r="F1730" s="175" t="str">
        <f t="shared" ref="F1730:F1793" si="34">A1730&amp;B1730</f>
        <v>КРВГнг(А)-FRLS-0,6610х0,75</v>
      </c>
      <c r="G1730" s="150"/>
      <c r="H1730" s="150"/>
    </row>
    <row r="1731" spans="1:8" x14ac:dyDescent="0.25">
      <c r="A1731" s="290" t="s">
        <v>494</v>
      </c>
      <c r="B1731" s="339" t="s">
        <v>472</v>
      </c>
      <c r="C1731" s="337">
        <v>15.5</v>
      </c>
      <c r="D1731" s="338">
        <v>0.376</v>
      </c>
      <c r="E1731" s="338">
        <v>0.17899999999999999</v>
      </c>
      <c r="F1731" s="175" t="str">
        <f t="shared" si="34"/>
        <v>КРВГнг(А)-FRLS-0,6610х1</v>
      </c>
      <c r="G1731" s="150"/>
      <c r="H1731" s="150"/>
    </row>
    <row r="1732" spans="1:8" x14ac:dyDescent="0.25">
      <c r="A1732" s="290" t="s">
        <v>494</v>
      </c>
      <c r="B1732" s="339" t="s">
        <v>536</v>
      </c>
      <c r="C1732" s="337">
        <v>16.5</v>
      </c>
      <c r="D1732" s="338">
        <v>0.44900000000000001</v>
      </c>
      <c r="E1732" s="371">
        <v>0.19700000000000001</v>
      </c>
      <c r="F1732" s="175" t="str">
        <f t="shared" si="34"/>
        <v>КРВГнг(А)-FRLS-0,6610х1,5</v>
      </c>
      <c r="G1732" s="150"/>
      <c r="H1732" s="150"/>
    </row>
    <row r="1733" spans="1:8" x14ac:dyDescent="0.25">
      <c r="A1733" s="290" t="s">
        <v>494</v>
      </c>
      <c r="B1733" s="339" t="s">
        <v>544</v>
      </c>
      <c r="C1733" s="337">
        <v>18.5</v>
      </c>
      <c r="D1733" s="338">
        <v>0.60799999999999998</v>
      </c>
      <c r="E1733" s="338">
        <v>0.23899999999999999</v>
      </c>
      <c r="F1733" s="175" t="str">
        <f t="shared" si="34"/>
        <v>КРВГнг(А)-FRLS-0,6610х2,5</v>
      </c>
      <c r="G1733" s="150"/>
      <c r="H1733" s="150"/>
    </row>
    <row r="1734" spans="1:8" x14ac:dyDescent="0.25">
      <c r="A1734" s="290" t="s">
        <v>494</v>
      </c>
      <c r="B1734" s="339" t="s">
        <v>480</v>
      </c>
      <c r="C1734" s="337">
        <v>20.399999999999999</v>
      </c>
      <c r="D1734" s="338">
        <v>0.80200000000000005</v>
      </c>
      <c r="E1734" s="371">
        <v>0.27700000000000002</v>
      </c>
      <c r="F1734" s="175" t="str">
        <f t="shared" si="34"/>
        <v>КРВГнг(А)-FRLS-0,6610х4</v>
      </c>
      <c r="G1734" s="150"/>
      <c r="H1734" s="150"/>
    </row>
    <row r="1735" spans="1:8" x14ac:dyDescent="0.25">
      <c r="A1735" s="290" t="s">
        <v>494</v>
      </c>
      <c r="B1735" s="339" t="s">
        <v>482</v>
      </c>
      <c r="C1735" s="337">
        <v>22.5</v>
      </c>
      <c r="D1735" s="338">
        <v>1.0469999999999999</v>
      </c>
      <c r="E1735" s="338">
        <v>0.318</v>
      </c>
      <c r="F1735" s="175" t="str">
        <f t="shared" si="34"/>
        <v>КРВГнг(А)-FRLS-0,6610х6</v>
      </c>
      <c r="G1735" s="150"/>
      <c r="H1735" s="150"/>
    </row>
    <row r="1736" spans="1:8" x14ac:dyDescent="0.25">
      <c r="A1736" s="290" t="s">
        <v>494</v>
      </c>
      <c r="B1736" s="339" t="s">
        <v>492</v>
      </c>
      <c r="C1736" s="337">
        <v>26.1</v>
      </c>
      <c r="D1736" s="338">
        <v>1.544</v>
      </c>
      <c r="E1736" s="371">
        <v>0.40300000000000002</v>
      </c>
      <c r="F1736" s="175" t="str">
        <f t="shared" si="34"/>
        <v>КРВГнг(А)-FRLS-0,6610х10</v>
      </c>
      <c r="G1736" s="150"/>
      <c r="H1736" s="150"/>
    </row>
    <row r="1737" spans="1:8" x14ac:dyDescent="0.25">
      <c r="A1737" s="290" t="s">
        <v>494</v>
      </c>
      <c r="B1737" s="339" t="s">
        <v>529</v>
      </c>
      <c r="C1737" s="337">
        <v>16.100000000000001</v>
      </c>
      <c r="D1737" s="338">
        <v>0.40899999999999997</v>
      </c>
      <c r="E1737" s="338">
        <v>0.20100000000000001</v>
      </c>
      <c r="F1737" s="175" t="str">
        <f t="shared" si="34"/>
        <v>КРВГнг(А)-FRLS-0,6614х0,75</v>
      </c>
      <c r="G1737" s="150"/>
      <c r="H1737" s="150"/>
    </row>
    <row r="1738" spans="1:8" x14ac:dyDescent="0.25">
      <c r="A1738" s="290" t="s">
        <v>494</v>
      </c>
      <c r="B1738" s="339" t="s">
        <v>473</v>
      </c>
      <c r="C1738" s="337">
        <v>16.8</v>
      </c>
      <c r="D1738" s="338">
        <v>0.46100000000000002</v>
      </c>
      <c r="E1738" s="338">
        <v>0.214</v>
      </c>
      <c r="F1738" s="175" t="str">
        <f t="shared" si="34"/>
        <v>КРВГнг(А)-FRLS-0,6614х1</v>
      </c>
      <c r="G1738" s="150"/>
      <c r="H1738" s="150"/>
    </row>
    <row r="1739" spans="1:8" x14ac:dyDescent="0.25">
      <c r="A1739" s="290" t="s">
        <v>494</v>
      </c>
      <c r="B1739" s="366" t="s">
        <v>537</v>
      </c>
      <c r="C1739" s="367">
        <v>18.3</v>
      </c>
      <c r="D1739" s="368">
        <v>0.57899999999999996</v>
      </c>
      <c r="E1739" s="368">
        <v>0.248</v>
      </c>
      <c r="F1739" s="175" t="str">
        <f t="shared" si="34"/>
        <v>КРВГнг(А)-FRLS-0,6614х1,5</v>
      </c>
      <c r="G1739" s="150"/>
      <c r="H1739" s="150"/>
    </row>
    <row r="1740" spans="1:8" x14ac:dyDescent="0.25">
      <c r="A1740" s="290" t="s">
        <v>494</v>
      </c>
      <c r="B1740" s="176" t="s">
        <v>545</v>
      </c>
      <c r="C1740" s="370">
        <v>20.100000000000001</v>
      </c>
      <c r="D1740" s="361">
        <v>0.76200000000000001</v>
      </c>
      <c r="E1740" s="361">
        <v>0.28499999999999998</v>
      </c>
      <c r="F1740" s="175" t="str">
        <f t="shared" si="34"/>
        <v>КРВГнг(А)-FRLS-0,6614х2,5</v>
      </c>
      <c r="G1740" s="150"/>
      <c r="H1740" s="150"/>
    </row>
    <row r="1741" spans="1:8" x14ac:dyDescent="0.25">
      <c r="A1741" s="290" t="s">
        <v>494</v>
      </c>
      <c r="B1741" s="339" t="s">
        <v>530</v>
      </c>
      <c r="C1741" s="337">
        <v>18.3</v>
      </c>
      <c r="D1741" s="338">
        <v>0.52900000000000003</v>
      </c>
      <c r="E1741" s="365">
        <v>0.25800000000000001</v>
      </c>
      <c r="F1741" s="175" t="str">
        <f t="shared" si="34"/>
        <v>КРВГнг(А)-FRLS-0,6619х0,75</v>
      </c>
      <c r="G1741" s="150"/>
      <c r="H1741" s="150"/>
    </row>
    <row r="1742" spans="1:8" x14ac:dyDescent="0.25">
      <c r="A1742" s="290" t="s">
        <v>494</v>
      </c>
      <c r="B1742" s="339" t="s">
        <v>474</v>
      </c>
      <c r="C1742" s="337">
        <v>19</v>
      </c>
      <c r="D1742" s="338">
        <v>0.59799999999999998</v>
      </c>
      <c r="E1742" s="365">
        <v>0.27500000000000002</v>
      </c>
      <c r="F1742" s="175" t="str">
        <f t="shared" si="34"/>
        <v>КРВГнг(А)-FRLS-0,6619х1</v>
      </c>
      <c r="G1742" s="150"/>
      <c r="H1742" s="150"/>
    </row>
    <row r="1743" spans="1:8" x14ac:dyDescent="0.25">
      <c r="A1743" s="290" t="s">
        <v>494</v>
      </c>
      <c r="B1743" s="339" t="s">
        <v>538</v>
      </c>
      <c r="C1743" s="337">
        <v>20.3</v>
      </c>
      <c r="D1743" s="338">
        <v>0.72599999999999998</v>
      </c>
      <c r="E1743" s="365">
        <v>0.30299999999999999</v>
      </c>
      <c r="F1743" s="175" t="str">
        <f t="shared" si="34"/>
        <v>КРВГнг(А)-FRLS-0,6619х1,5</v>
      </c>
      <c r="G1743" s="150"/>
      <c r="H1743" s="150"/>
    </row>
    <row r="1744" spans="1:8" x14ac:dyDescent="0.25">
      <c r="A1744" s="290" t="s">
        <v>494</v>
      </c>
      <c r="B1744" s="339" t="s">
        <v>546</v>
      </c>
      <c r="C1744" s="337">
        <v>22.3</v>
      </c>
      <c r="D1744" s="338">
        <v>0.96699999999999997</v>
      </c>
      <c r="E1744" s="365">
        <v>0.34899999999999998</v>
      </c>
      <c r="F1744" s="175" t="str">
        <f t="shared" si="34"/>
        <v>КРВГнг(А)-FRLS-0,6619х2,5</v>
      </c>
      <c r="G1744" s="150"/>
      <c r="H1744" s="150"/>
    </row>
    <row r="1745" spans="1:8" x14ac:dyDescent="0.25">
      <c r="A1745" s="290" t="s">
        <v>494</v>
      </c>
      <c r="B1745" s="339" t="s">
        <v>531</v>
      </c>
      <c r="C1745" s="337">
        <v>21.7</v>
      </c>
      <c r="D1745" s="338">
        <v>0.70399999999999996</v>
      </c>
      <c r="E1745" s="365">
        <v>0.33900000000000002</v>
      </c>
      <c r="F1745" s="175" t="str">
        <f t="shared" si="34"/>
        <v>КРВГнг(А)-FRLS-0,6627х0,75</v>
      </c>
      <c r="G1745" s="150"/>
      <c r="H1745" s="150"/>
    </row>
    <row r="1746" spans="1:8" x14ac:dyDescent="0.25">
      <c r="A1746" s="290" t="s">
        <v>494</v>
      </c>
      <c r="B1746" s="339" t="s">
        <v>475</v>
      </c>
      <c r="C1746" s="337">
        <v>22.6</v>
      </c>
      <c r="D1746" s="338">
        <v>0.79900000000000004</v>
      </c>
      <c r="E1746" s="365">
        <v>0.36199999999999999</v>
      </c>
      <c r="F1746" s="175" t="str">
        <f t="shared" si="34"/>
        <v>КРВГнг(А)-FRLS-0,6627х1</v>
      </c>
      <c r="G1746" s="150"/>
      <c r="H1746" s="150"/>
    </row>
    <row r="1747" spans="1:8" x14ac:dyDescent="0.25">
      <c r="A1747" s="290" t="s">
        <v>494</v>
      </c>
      <c r="B1747" s="339" t="s">
        <v>539</v>
      </c>
      <c r="C1747" s="337">
        <v>24.6</v>
      </c>
      <c r="D1747" s="338">
        <v>1.006</v>
      </c>
      <c r="E1747" s="365">
        <v>0.41599999999999998</v>
      </c>
      <c r="F1747" s="175" t="str">
        <f t="shared" si="34"/>
        <v>КРВГнг(А)-FRLS-0,6627х1,5</v>
      </c>
      <c r="G1747" s="150"/>
      <c r="H1747" s="150"/>
    </row>
    <row r="1748" spans="1:8" x14ac:dyDescent="0.25">
      <c r="A1748" s="290" t="s">
        <v>494</v>
      </c>
      <c r="B1748" s="339" t="s">
        <v>547</v>
      </c>
      <c r="C1748" s="337">
        <v>27.1</v>
      </c>
      <c r="D1748" s="338">
        <v>1.3440000000000001</v>
      </c>
      <c r="E1748" s="365">
        <v>0.47899999999999998</v>
      </c>
      <c r="F1748" s="175" t="str">
        <f t="shared" si="34"/>
        <v>КРВГнг(А)-FRLS-0,6627х2,5</v>
      </c>
      <c r="G1748" s="150"/>
      <c r="H1748" s="150"/>
    </row>
    <row r="1749" spans="1:8" x14ac:dyDescent="0.25">
      <c r="A1749" s="290" t="s">
        <v>494</v>
      </c>
      <c r="B1749" s="339" t="s">
        <v>532</v>
      </c>
      <c r="C1749" s="337">
        <v>24.6</v>
      </c>
      <c r="D1749" s="338">
        <v>0.92200000000000004</v>
      </c>
      <c r="E1749" s="365">
        <v>0.44</v>
      </c>
      <c r="F1749" s="175" t="str">
        <f t="shared" si="34"/>
        <v>КРВГнг(А)-FRLS-0,6637х0,75</v>
      </c>
      <c r="G1749" s="150"/>
      <c r="H1749" s="150"/>
    </row>
    <row r="1750" spans="1:8" x14ac:dyDescent="0.25">
      <c r="A1750" s="290" t="s">
        <v>494</v>
      </c>
      <c r="B1750" s="339" t="s">
        <v>476</v>
      </c>
      <c r="C1750" s="337">
        <v>25.7</v>
      </c>
      <c r="D1750" s="338">
        <v>1.048</v>
      </c>
      <c r="E1750" s="365">
        <v>0.47</v>
      </c>
      <c r="F1750" s="175" t="str">
        <f t="shared" si="34"/>
        <v>КРВГнг(А)-FRLS-0,6637х1</v>
      </c>
      <c r="G1750" s="150"/>
      <c r="H1750" s="150"/>
    </row>
    <row r="1751" spans="1:8" x14ac:dyDescent="0.25">
      <c r="A1751" s="290" t="s">
        <v>494</v>
      </c>
      <c r="B1751" s="339" t="s">
        <v>540</v>
      </c>
      <c r="C1751" s="337">
        <v>27.5</v>
      </c>
      <c r="D1751" s="338">
        <v>1.2889999999999999</v>
      </c>
      <c r="E1751" s="365">
        <v>0.51900000000000002</v>
      </c>
      <c r="F1751" s="175" t="str">
        <f t="shared" si="34"/>
        <v>КРВГнг(А)-FRLS-0,6637х1,5</v>
      </c>
      <c r="G1751" s="150"/>
      <c r="H1751" s="150"/>
    </row>
    <row r="1752" spans="1:8" x14ac:dyDescent="0.25">
      <c r="A1752" s="290" t="s">
        <v>494</v>
      </c>
      <c r="B1752" s="339" t="s">
        <v>548</v>
      </c>
      <c r="C1752" s="337">
        <v>30.3</v>
      </c>
      <c r="D1752" s="338">
        <v>1.74</v>
      </c>
      <c r="E1752" s="365">
        <v>0.59899999999999998</v>
      </c>
      <c r="F1752" s="175" t="str">
        <f t="shared" si="34"/>
        <v>КРВГнг(А)-FRLS-0,6637х2,5</v>
      </c>
      <c r="G1752" s="150"/>
      <c r="H1752" s="150"/>
    </row>
    <row r="1753" spans="1:8" x14ac:dyDescent="0.25">
      <c r="A1753" s="290" t="s">
        <v>494</v>
      </c>
      <c r="B1753" s="339" t="s">
        <v>533</v>
      </c>
      <c r="C1753" s="337">
        <v>28.8</v>
      </c>
      <c r="D1753" s="338">
        <v>1.2210000000000001</v>
      </c>
      <c r="E1753" s="365">
        <v>0.57599999999999996</v>
      </c>
      <c r="F1753" s="175" t="str">
        <f t="shared" si="34"/>
        <v>КРВГнг(А)-FRLS-0,6652х0,75</v>
      </c>
      <c r="G1753" s="150"/>
      <c r="H1753" s="150"/>
    </row>
    <row r="1754" spans="1:8" x14ac:dyDescent="0.25">
      <c r="A1754" s="290" t="s">
        <v>494</v>
      </c>
      <c r="B1754" s="339" t="s">
        <v>477</v>
      </c>
      <c r="C1754" s="337">
        <v>30.1</v>
      </c>
      <c r="D1754" s="338">
        <v>1.395</v>
      </c>
      <c r="E1754" s="365">
        <v>0.61499999999999999</v>
      </c>
      <c r="F1754" s="175" t="str">
        <f t="shared" si="34"/>
        <v>КРВГнг(А)-FRLS-0,6652х1</v>
      </c>
      <c r="G1754" s="150"/>
      <c r="H1754" s="150"/>
    </row>
    <row r="1755" spans="1:8" x14ac:dyDescent="0.25">
      <c r="A1755" s="290" t="s">
        <v>494</v>
      </c>
      <c r="B1755" s="339" t="s">
        <v>541</v>
      </c>
      <c r="C1755" s="337">
        <v>32.200000000000003</v>
      </c>
      <c r="D1755" s="338">
        <v>1.726</v>
      </c>
      <c r="E1755" s="365">
        <v>0.68100000000000005</v>
      </c>
      <c r="F1755" s="175" t="str">
        <f t="shared" si="34"/>
        <v>КРВГнг(А)-FRLS-0,6652х1,5</v>
      </c>
      <c r="G1755" s="150"/>
      <c r="H1755" s="150"/>
    </row>
    <row r="1756" spans="1:8" x14ac:dyDescent="0.25">
      <c r="A1756" s="290" t="s">
        <v>494</v>
      </c>
      <c r="B1756" s="339" t="s">
        <v>549</v>
      </c>
      <c r="C1756" s="337">
        <v>36</v>
      </c>
      <c r="D1756" s="338">
        <v>2.391</v>
      </c>
      <c r="E1756" s="365">
        <v>0.81100000000000005</v>
      </c>
      <c r="F1756" s="175" t="str">
        <f t="shared" si="34"/>
        <v>КРВГнг(А)-FRLS-0,6652х2,5</v>
      </c>
      <c r="G1756" s="150"/>
      <c r="H1756" s="150"/>
    </row>
    <row r="1757" spans="1:8" x14ac:dyDescent="0.25">
      <c r="A1757" s="290" t="s">
        <v>494</v>
      </c>
      <c r="B1757" s="339" t="s">
        <v>534</v>
      </c>
      <c r="C1757" s="337">
        <v>30.6</v>
      </c>
      <c r="D1757" s="338">
        <v>1.387</v>
      </c>
      <c r="E1757" s="365">
        <v>0.65</v>
      </c>
      <c r="F1757" s="175" t="str">
        <f t="shared" si="34"/>
        <v>КРВГнг(А)-FRLS-0,6661х0,75</v>
      </c>
      <c r="G1757" s="150"/>
      <c r="H1757" s="150"/>
    </row>
    <row r="1758" spans="1:8" x14ac:dyDescent="0.25">
      <c r="A1758" s="290" t="s">
        <v>494</v>
      </c>
      <c r="B1758" s="339" t="s">
        <v>478</v>
      </c>
      <c r="C1758" s="337">
        <v>32</v>
      </c>
      <c r="D1758" s="338">
        <v>1.589</v>
      </c>
      <c r="E1758" s="365">
        <v>0.69499999999999995</v>
      </c>
      <c r="F1758" s="175" t="str">
        <f t="shared" si="34"/>
        <v>КРВГнг(А)-FRLS-0,6661х1</v>
      </c>
      <c r="G1758" s="150"/>
      <c r="H1758" s="150"/>
    </row>
    <row r="1759" spans="1:8" x14ac:dyDescent="0.25">
      <c r="A1759" s="290" t="s">
        <v>494</v>
      </c>
      <c r="B1759" s="339" t="s">
        <v>542</v>
      </c>
      <c r="C1759" s="337">
        <v>34.6</v>
      </c>
      <c r="D1759" s="338">
        <v>2.0129999999999999</v>
      </c>
      <c r="E1759" s="365">
        <v>0.79300000000000004</v>
      </c>
      <c r="F1759" s="175" t="str">
        <f t="shared" si="34"/>
        <v>КРВГнг(А)-FRLS-0,6661х1,5</v>
      </c>
      <c r="G1759" s="150"/>
      <c r="H1759" s="150"/>
    </row>
    <row r="1760" spans="1:8" ht="15.75" thickBot="1" x14ac:dyDescent="0.3">
      <c r="A1760" s="291" t="s">
        <v>494</v>
      </c>
      <c r="B1760" s="344" t="s">
        <v>550</v>
      </c>
      <c r="C1760" s="345">
        <v>38.299999999999997</v>
      </c>
      <c r="D1760" s="346">
        <v>2.7410000000000001</v>
      </c>
      <c r="E1760" s="373">
        <v>0.91500000000000004</v>
      </c>
      <c r="F1760" s="181" t="str">
        <f t="shared" si="34"/>
        <v>КРВГнг(А)-FRLS-0,6661х2,5</v>
      </c>
      <c r="G1760" s="150"/>
      <c r="H1760" s="150"/>
    </row>
    <row r="1761" spans="1:8" x14ac:dyDescent="0.25">
      <c r="A1761" s="289" t="s">
        <v>495</v>
      </c>
      <c r="B1761" s="348" t="s">
        <v>525</v>
      </c>
      <c r="C1761" s="349">
        <v>11</v>
      </c>
      <c r="D1761" s="350">
        <v>0.19500000000000001</v>
      </c>
      <c r="E1761" s="374">
        <v>9.2999999999999999E-2</v>
      </c>
      <c r="F1761" s="170" t="str">
        <f t="shared" si="34"/>
        <v>КРВГЭнг(А)-FRLS-0,664х0,75</v>
      </c>
      <c r="G1761" s="150"/>
      <c r="H1761" s="150"/>
    </row>
    <row r="1762" spans="1:8" x14ac:dyDescent="0.25">
      <c r="A1762" s="290" t="s">
        <v>495</v>
      </c>
      <c r="B1762" s="339" t="s">
        <v>469</v>
      </c>
      <c r="C1762" s="337">
        <v>11.4</v>
      </c>
      <c r="D1762" s="338">
        <v>0.21299999999999999</v>
      </c>
      <c r="E1762" s="365">
        <v>9.9000000000000005E-2</v>
      </c>
      <c r="F1762" s="175" t="str">
        <f t="shared" si="34"/>
        <v>КРВГЭнг(А)-FRLS-0,664х1</v>
      </c>
      <c r="G1762" s="150"/>
      <c r="H1762" s="150"/>
    </row>
    <row r="1763" spans="1:8" x14ac:dyDescent="0.25">
      <c r="A1763" s="290" t="s">
        <v>495</v>
      </c>
      <c r="B1763" s="339" t="s">
        <v>178</v>
      </c>
      <c r="C1763" s="337">
        <v>12</v>
      </c>
      <c r="D1763" s="338">
        <v>0.247</v>
      </c>
      <c r="E1763" s="365">
        <v>0.108</v>
      </c>
      <c r="F1763" s="175" t="str">
        <f t="shared" si="34"/>
        <v>КРВГЭнг(А)-FRLS-0,664х1,5</v>
      </c>
      <c r="G1763" s="150"/>
      <c r="H1763" s="150"/>
    </row>
    <row r="1764" spans="1:8" x14ac:dyDescent="0.25">
      <c r="A1764" s="290" t="s">
        <v>495</v>
      </c>
      <c r="B1764" s="339" t="s">
        <v>179</v>
      </c>
      <c r="C1764" s="337">
        <v>13</v>
      </c>
      <c r="D1764" s="338">
        <v>0.31</v>
      </c>
      <c r="E1764" s="365">
        <v>0.123</v>
      </c>
      <c r="F1764" s="175" t="str">
        <f t="shared" si="34"/>
        <v>КРВГЭнг(А)-FRLS-0,664х2,5</v>
      </c>
      <c r="G1764" s="150"/>
      <c r="H1764" s="150"/>
    </row>
    <row r="1765" spans="1:8" x14ac:dyDescent="0.25">
      <c r="A1765" s="290" t="s">
        <v>495</v>
      </c>
      <c r="B1765" s="339" t="s">
        <v>160</v>
      </c>
      <c r="C1765" s="337">
        <v>14.1</v>
      </c>
      <c r="D1765" s="338">
        <v>0.39600000000000002</v>
      </c>
      <c r="E1765" s="365">
        <v>0.14199999999999999</v>
      </c>
      <c r="F1765" s="175" t="str">
        <f t="shared" si="34"/>
        <v>КРВГЭнг(А)-FRLS-0,664х4</v>
      </c>
      <c r="G1765" s="150"/>
      <c r="H1765" s="150"/>
    </row>
    <row r="1766" spans="1:8" x14ac:dyDescent="0.25">
      <c r="A1766" s="290" t="s">
        <v>495</v>
      </c>
      <c r="B1766" s="339" t="s">
        <v>161</v>
      </c>
      <c r="C1766" s="337">
        <v>15.3</v>
      </c>
      <c r="D1766" s="338">
        <v>0.504</v>
      </c>
      <c r="E1766" s="365">
        <v>0.16200000000000001</v>
      </c>
      <c r="F1766" s="175" t="str">
        <f t="shared" si="34"/>
        <v>КРВГЭнг(А)-FRLS-0,664х6</v>
      </c>
      <c r="G1766" s="150"/>
      <c r="H1766" s="150"/>
    </row>
    <row r="1767" spans="1:8" x14ac:dyDescent="0.25">
      <c r="A1767" s="290" t="s">
        <v>495</v>
      </c>
      <c r="B1767" s="339" t="s">
        <v>162</v>
      </c>
      <c r="C1767" s="337">
        <v>17.3</v>
      </c>
      <c r="D1767" s="338">
        <v>0.70699999999999996</v>
      </c>
      <c r="E1767" s="365">
        <v>0.19600000000000001</v>
      </c>
      <c r="F1767" s="175" t="str">
        <f t="shared" si="34"/>
        <v>КРВГЭнг(А)-FRLS-0,664х10</v>
      </c>
      <c r="G1767" s="150"/>
      <c r="H1767" s="150"/>
    </row>
    <row r="1768" spans="1:8" x14ac:dyDescent="0.25">
      <c r="A1768" s="290" t="s">
        <v>495</v>
      </c>
      <c r="B1768" s="339" t="s">
        <v>526</v>
      </c>
      <c r="C1768" s="337">
        <v>11.9</v>
      </c>
      <c r="D1768" s="338">
        <v>0.222</v>
      </c>
      <c r="E1768" s="365">
        <v>0.105</v>
      </c>
      <c r="F1768" s="175" t="str">
        <f t="shared" si="34"/>
        <v>КРВГЭнг(А)-FRLS-0,665х0,75</v>
      </c>
      <c r="G1768" s="150"/>
      <c r="H1768" s="150"/>
    </row>
    <row r="1769" spans="1:8" x14ac:dyDescent="0.25">
      <c r="A1769" s="290" t="s">
        <v>495</v>
      </c>
      <c r="B1769" s="339" t="s">
        <v>470</v>
      </c>
      <c r="C1769" s="337">
        <v>12.3</v>
      </c>
      <c r="D1769" s="338">
        <v>0.24399999999999999</v>
      </c>
      <c r="E1769" s="365">
        <v>0.112</v>
      </c>
      <c r="F1769" s="175" t="str">
        <f t="shared" si="34"/>
        <v>КРВГЭнг(А)-FRLS-0,665х1</v>
      </c>
      <c r="G1769" s="150"/>
      <c r="H1769" s="150"/>
    </row>
    <row r="1770" spans="1:8" x14ac:dyDescent="0.25">
      <c r="A1770" s="290" t="s">
        <v>495</v>
      </c>
      <c r="B1770" s="339" t="s">
        <v>182</v>
      </c>
      <c r="C1770" s="337">
        <v>13</v>
      </c>
      <c r="D1770" s="338">
        <v>0.28499999999999998</v>
      </c>
      <c r="E1770" s="365">
        <v>0.122</v>
      </c>
      <c r="F1770" s="175" t="str">
        <f t="shared" si="34"/>
        <v>КРВГЭнг(А)-FRLS-0,665х1,5</v>
      </c>
      <c r="G1770" s="150"/>
      <c r="H1770" s="150"/>
    </row>
    <row r="1771" spans="1:8" x14ac:dyDescent="0.25">
      <c r="A1771" s="290" t="s">
        <v>495</v>
      </c>
      <c r="B1771" s="339" t="s">
        <v>183</v>
      </c>
      <c r="C1771" s="337">
        <v>14.1</v>
      </c>
      <c r="D1771" s="338">
        <v>0.36</v>
      </c>
      <c r="E1771" s="365">
        <v>0.14000000000000001</v>
      </c>
      <c r="F1771" s="175" t="str">
        <f t="shared" si="34"/>
        <v>КРВГЭнг(А)-FRLS-0,665х2,5</v>
      </c>
      <c r="G1771" s="150"/>
      <c r="H1771" s="150"/>
    </row>
    <row r="1772" spans="1:8" x14ac:dyDescent="0.25">
      <c r="A1772" s="290" t="s">
        <v>495</v>
      </c>
      <c r="B1772" s="339" t="s">
        <v>167</v>
      </c>
      <c r="C1772" s="337">
        <v>15.3</v>
      </c>
      <c r="D1772" s="338">
        <v>0.46400000000000002</v>
      </c>
      <c r="E1772" s="365">
        <v>0.161</v>
      </c>
      <c r="F1772" s="175" t="str">
        <f t="shared" si="34"/>
        <v>КРВГЭнг(А)-FRLS-0,665х4</v>
      </c>
      <c r="G1772" s="150"/>
      <c r="H1772" s="150"/>
    </row>
    <row r="1773" spans="1:8" x14ac:dyDescent="0.25">
      <c r="A1773" s="290" t="s">
        <v>495</v>
      </c>
      <c r="B1773" s="339" t="s">
        <v>168</v>
      </c>
      <c r="C1773" s="337">
        <v>16.7</v>
      </c>
      <c r="D1773" s="338">
        <v>0.59399999999999997</v>
      </c>
      <c r="E1773" s="365">
        <v>0.184</v>
      </c>
      <c r="F1773" s="175" t="str">
        <f t="shared" si="34"/>
        <v>КРВГЭнг(А)-FRLS-0,665х6</v>
      </c>
      <c r="G1773" s="150"/>
      <c r="H1773" s="150"/>
    </row>
    <row r="1774" spans="1:8" x14ac:dyDescent="0.25">
      <c r="A1774" s="290" t="s">
        <v>495</v>
      </c>
      <c r="B1774" s="339" t="s">
        <v>169</v>
      </c>
      <c r="C1774" s="337">
        <v>19.3</v>
      </c>
      <c r="D1774" s="338">
        <v>0.86199999999999999</v>
      </c>
      <c r="E1774" s="365">
        <v>0.23599999999999999</v>
      </c>
      <c r="F1774" s="175" t="str">
        <f t="shared" si="34"/>
        <v>КРВГЭнг(А)-FRLS-0,665х10</v>
      </c>
      <c r="G1774" s="150"/>
      <c r="H1774" s="150"/>
    </row>
    <row r="1775" spans="1:8" x14ac:dyDescent="0.25">
      <c r="A1775" s="290" t="s">
        <v>495</v>
      </c>
      <c r="B1775" s="339" t="s">
        <v>527</v>
      </c>
      <c r="C1775" s="337">
        <v>12.8</v>
      </c>
      <c r="D1775" s="338">
        <v>0.26500000000000001</v>
      </c>
      <c r="E1775" s="365">
        <v>0.125</v>
      </c>
      <c r="F1775" s="175" t="str">
        <f t="shared" si="34"/>
        <v>КРВГЭнг(А)-FRLS-0,667х0,75</v>
      </c>
      <c r="G1775" s="150"/>
      <c r="H1775" s="150"/>
    </row>
    <row r="1776" spans="1:8" x14ac:dyDescent="0.25">
      <c r="A1776" s="290" t="s">
        <v>495</v>
      </c>
      <c r="B1776" s="339" t="s">
        <v>471</v>
      </c>
      <c r="C1776" s="337">
        <v>13.2</v>
      </c>
      <c r="D1776" s="338">
        <v>0.29399999999999998</v>
      </c>
      <c r="E1776" s="365">
        <v>0.13200000000000001</v>
      </c>
      <c r="F1776" s="175" t="str">
        <f t="shared" si="34"/>
        <v>КРВГЭнг(А)-FRLS-0,667х1</v>
      </c>
      <c r="G1776" s="150"/>
      <c r="H1776" s="150"/>
    </row>
    <row r="1777" spans="1:8" x14ac:dyDescent="0.25">
      <c r="A1777" s="290" t="s">
        <v>495</v>
      </c>
      <c r="B1777" s="339" t="s">
        <v>535</v>
      </c>
      <c r="C1777" s="337">
        <v>14</v>
      </c>
      <c r="D1777" s="338">
        <v>0.34799999999999998</v>
      </c>
      <c r="E1777" s="365">
        <v>0.14499999999999999</v>
      </c>
      <c r="F1777" s="175" t="str">
        <f t="shared" si="34"/>
        <v>КРВГЭнг(А)-FRLS-0,667х1,5</v>
      </c>
      <c r="G1777" s="150"/>
      <c r="H1777" s="150"/>
    </row>
    <row r="1778" spans="1:8" x14ac:dyDescent="0.25">
      <c r="A1778" s="290" t="s">
        <v>495</v>
      </c>
      <c r="B1778" s="339" t="s">
        <v>543</v>
      </c>
      <c r="C1778" s="337">
        <v>15.2</v>
      </c>
      <c r="D1778" s="338">
        <v>0.44600000000000001</v>
      </c>
      <c r="E1778" s="365">
        <v>0.16600000000000001</v>
      </c>
      <c r="F1778" s="175" t="str">
        <f t="shared" si="34"/>
        <v>КРВГЭнг(А)-FRLS-0,667х2,5</v>
      </c>
      <c r="G1778" s="150"/>
      <c r="H1778" s="150"/>
    </row>
    <row r="1779" spans="1:8" x14ac:dyDescent="0.25">
      <c r="A1779" s="290" t="s">
        <v>495</v>
      </c>
      <c r="B1779" s="339" t="s">
        <v>479</v>
      </c>
      <c r="C1779" s="337">
        <v>16.600000000000001</v>
      </c>
      <c r="D1779" s="338">
        <v>0.58299999999999996</v>
      </c>
      <c r="E1779" s="365">
        <v>0.192</v>
      </c>
      <c r="F1779" s="175" t="str">
        <f t="shared" si="34"/>
        <v>КРВГЭнг(А)-FRLS-0,667х4</v>
      </c>
      <c r="G1779" s="150"/>
      <c r="H1779" s="150"/>
    </row>
    <row r="1780" spans="1:8" x14ac:dyDescent="0.25">
      <c r="A1780" s="290" t="s">
        <v>495</v>
      </c>
      <c r="B1780" s="339" t="s">
        <v>481</v>
      </c>
      <c r="C1780" s="337">
        <v>18.5</v>
      </c>
      <c r="D1780" s="338">
        <v>0.77700000000000002</v>
      </c>
      <c r="E1780" s="365">
        <v>0.23200000000000001</v>
      </c>
      <c r="F1780" s="175" t="str">
        <f t="shared" si="34"/>
        <v>КРВГЭнг(А)-FRLS-0,667х6</v>
      </c>
      <c r="G1780" s="150"/>
      <c r="H1780" s="150"/>
    </row>
    <row r="1781" spans="1:8" x14ac:dyDescent="0.25">
      <c r="A1781" s="290" t="s">
        <v>495</v>
      </c>
      <c r="B1781" s="339" t="s">
        <v>491</v>
      </c>
      <c r="C1781" s="337">
        <v>20.9</v>
      </c>
      <c r="D1781" s="338">
        <v>1.1100000000000001</v>
      </c>
      <c r="E1781" s="365">
        <v>0.28000000000000003</v>
      </c>
      <c r="F1781" s="175" t="str">
        <f t="shared" si="34"/>
        <v>КРВГЭнг(А)-FRLS-0,667х10</v>
      </c>
      <c r="G1781" s="150"/>
      <c r="H1781" s="150"/>
    </row>
    <row r="1782" spans="1:8" x14ac:dyDescent="0.25">
      <c r="A1782" s="290" t="s">
        <v>495</v>
      </c>
      <c r="B1782" s="339" t="s">
        <v>528</v>
      </c>
      <c r="C1782" s="337">
        <v>15.7</v>
      </c>
      <c r="D1782" s="338">
        <v>0.36099999999999999</v>
      </c>
      <c r="E1782" s="365">
        <v>0.16900000000000001</v>
      </c>
      <c r="F1782" s="175" t="str">
        <f t="shared" si="34"/>
        <v>КРВГЭнг(А)-FRLS-0,6610х0,75</v>
      </c>
      <c r="G1782" s="150"/>
      <c r="H1782" s="150"/>
    </row>
    <row r="1783" spans="1:8" x14ac:dyDescent="0.25">
      <c r="A1783" s="290" t="s">
        <v>495</v>
      </c>
      <c r="B1783" s="339" t="s">
        <v>472</v>
      </c>
      <c r="C1783" s="337">
        <v>16.399999999999999</v>
      </c>
      <c r="D1783" s="338">
        <v>0.40200000000000002</v>
      </c>
      <c r="E1783" s="365">
        <v>0.18</v>
      </c>
      <c r="F1783" s="175" t="str">
        <f t="shared" si="34"/>
        <v>КРВГЭнг(А)-FRLS-0,6610х1</v>
      </c>
      <c r="G1783" s="150"/>
      <c r="H1783" s="150"/>
    </row>
    <row r="1784" spans="1:8" x14ac:dyDescent="0.25">
      <c r="A1784" s="290" t="s">
        <v>495</v>
      </c>
      <c r="B1784" s="339" t="s">
        <v>536</v>
      </c>
      <c r="C1784" s="337">
        <v>17.399999999999999</v>
      </c>
      <c r="D1784" s="338">
        <v>0.47799999999999998</v>
      </c>
      <c r="E1784" s="365">
        <v>0.19800000000000001</v>
      </c>
      <c r="F1784" s="175" t="str">
        <f t="shared" si="34"/>
        <v>КРВГЭнг(А)-FRLS-0,6610х1,5</v>
      </c>
      <c r="G1784" s="150"/>
      <c r="H1784" s="150"/>
    </row>
    <row r="1785" spans="1:8" x14ac:dyDescent="0.25">
      <c r="A1785" s="290" t="s">
        <v>495</v>
      </c>
      <c r="B1785" s="339" t="s">
        <v>544</v>
      </c>
      <c r="C1785" s="337">
        <v>19.399999999999999</v>
      </c>
      <c r="D1785" s="338">
        <v>0.63900000000000001</v>
      </c>
      <c r="E1785" s="365">
        <v>0.24099999999999999</v>
      </c>
      <c r="F1785" s="175" t="str">
        <f t="shared" si="34"/>
        <v>КРВГЭнг(А)-FRLS-0,6610х2,5</v>
      </c>
      <c r="G1785" s="150"/>
      <c r="H1785" s="150"/>
    </row>
    <row r="1786" spans="1:8" x14ac:dyDescent="0.25">
      <c r="A1786" s="290" t="s">
        <v>495</v>
      </c>
      <c r="B1786" s="339" t="s">
        <v>480</v>
      </c>
      <c r="C1786" s="337">
        <v>21.3</v>
      </c>
      <c r="D1786" s="338">
        <v>0.83699999999999997</v>
      </c>
      <c r="E1786" s="365">
        <v>0.27800000000000002</v>
      </c>
      <c r="F1786" s="175" t="str">
        <f t="shared" si="34"/>
        <v>КРВГЭнг(А)-FRLS-0,6610х4</v>
      </c>
      <c r="G1786" s="150"/>
      <c r="H1786" s="150"/>
    </row>
    <row r="1787" spans="1:8" x14ac:dyDescent="0.25">
      <c r="A1787" s="290" t="s">
        <v>495</v>
      </c>
      <c r="B1787" s="339" t="s">
        <v>482</v>
      </c>
      <c r="C1787" s="337">
        <v>23.3</v>
      </c>
      <c r="D1787" s="338">
        <v>1.0860000000000001</v>
      </c>
      <c r="E1787" s="365">
        <v>0.31900000000000001</v>
      </c>
      <c r="F1787" s="175" t="str">
        <f t="shared" si="34"/>
        <v>КРВГЭнг(А)-FRLS-0,6610х6</v>
      </c>
      <c r="G1787" s="150"/>
      <c r="H1787" s="150"/>
    </row>
    <row r="1788" spans="1:8" x14ac:dyDescent="0.25">
      <c r="A1788" s="290" t="s">
        <v>495</v>
      </c>
      <c r="B1788" s="339" t="s">
        <v>492</v>
      </c>
      <c r="C1788" s="337">
        <v>26.9</v>
      </c>
      <c r="D1788" s="338">
        <v>1.59</v>
      </c>
      <c r="E1788" s="365">
        <v>0.40400000000000003</v>
      </c>
      <c r="F1788" s="175" t="str">
        <f t="shared" si="34"/>
        <v>КРВГЭнг(А)-FRLS-0,6610х10</v>
      </c>
      <c r="G1788" s="150"/>
      <c r="H1788" s="150"/>
    </row>
    <row r="1789" spans="1:8" x14ac:dyDescent="0.25">
      <c r="A1789" s="290" t="s">
        <v>495</v>
      </c>
      <c r="B1789" s="176" t="s">
        <v>529</v>
      </c>
      <c r="C1789" s="370">
        <v>17</v>
      </c>
      <c r="D1789" s="361">
        <v>0.437</v>
      </c>
      <c r="E1789" s="361">
        <v>0.20200000000000001</v>
      </c>
      <c r="F1789" s="175" t="str">
        <f t="shared" si="34"/>
        <v>КРВГЭнг(А)-FRLS-0,6614х0,75</v>
      </c>
      <c r="G1789" s="150"/>
      <c r="H1789" s="150"/>
    </row>
    <row r="1790" spans="1:8" x14ac:dyDescent="0.25">
      <c r="A1790" s="290" t="s">
        <v>495</v>
      </c>
      <c r="B1790" s="339" t="s">
        <v>473</v>
      </c>
      <c r="C1790" s="337">
        <v>17.600000000000001</v>
      </c>
      <c r="D1790" s="338">
        <v>0.49</v>
      </c>
      <c r="E1790" s="365">
        <v>0.215</v>
      </c>
      <c r="F1790" s="175" t="str">
        <f t="shared" si="34"/>
        <v>КРВГЭнг(А)-FRLS-0,6614х1</v>
      </c>
      <c r="G1790" s="150"/>
      <c r="H1790" s="150"/>
    </row>
    <row r="1791" spans="1:8" x14ac:dyDescent="0.25">
      <c r="A1791" s="290" t="s">
        <v>495</v>
      </c>
      <c r="B1791" s="339" t="s">
        <v>537</v>
      </c>
      <c r="C1791" s="337">
        <v>19.2</v>
      </c>
      <c r="D1791" s="338">
        <v>0.61</v>
      </c>
      <c r="E1791" s="365">
        <v>0.249</v>
      </c>
      <c r="F1791" s="175" t="str">
        <f t="shared" si="34"/>
        <v>КРВГЭнг(А)-FRLS-0,6614х1,5</v>
      </c>
      <c r="G1791" s="150"/>
      <c r="H1791" s="150"/>
    </row>
    <row r="1792" spans="1:8" x14ac:dyDescent="0.25">
      <c r="A1792" s="290" t="s">
        <v>495</v>
      </c>
      <c r="B1792" s="339" t="s">
        <v>545</v>
      </c>
      <c r="C1792" s="337">
        <v>20.9</v>
      </c>
      <c r="D1792" s="338">
        <v>0.79700000000000004</v>
      </c>
      <c r="E1792" s="365">
        <v>0.28599999999999998</v>
      </c>
      <c r="F1792" s="175" t="str">
        <f t="shared" si="34"/>
        <v>КРВГЭнг(А)-FRLS-0,6614х2,5</v>
      </c>
      <c r="G1792" s="150"/>
      <c r="H1792" s="150"/>
    </row>
    <row r="1793" spans="1:8" x14ac:dyDescent="0.25">
      <c r="A1793" s="290" t="s">
        <v>495</v>
      </c>
      <c r="B1793" s="339" t="s">
        <v>530</v>
      </c>
      <c r="C1793" s="337">
        <v>19.100000000000001</v>
      </c>
      <c r="D1793" s="338">
        <v>0.56100000000000005</v>
      </c>
      <c r="E1793" s="365">
        <v>0.25900000000000001</v>
      </c>
      <c r="F1793" s="175" t="str">
        <f t="shared" si="34"/>
        <v>КРВГЭнг(А)-FRLS-0,6619х0,75</v>
      </c>
      <c r="G1793" s="150"/>
      <c r="H1793" s="150"/>
    </row>
    <row r="1794" spans="1:8" x14ac:dyDescent="0.25">
      <c r="A1794" s="290" t="s">
        <v>495</v>
      </c>
      <c r="B1794" s="339" t="s">
        <v>474</v>
      </c>
      <c r="C1794" s="337">
        <v>19.899999999999999</v>
      </c>
      <c r="D1794" s="338">
        <v>0.63</v>
      </c>
      <c r="E1794" s="365">
        <v>0.27600000000000002</v>
      </c>
      <c r="F1794" s="175" t="str">
        <f t="shared" ref="F1794:F1857" si="35">A1794&amp;B1794</f>
        <v>КРВГЭнг(А)-FRLS-0,6619х1</v>
      </c>
      <c r="G1794" s="150"/>
      <c r="H1794" s="150"/>
    </row>
    <row r="1795" spans="1:8" x14ac:dyDescent="0.25">
      <c r="A1795" s="290" t="s">
        <v>495</v>
      </c>
      <c r="B1795" s="339" t="s">
        <v>538</v>
      </c>
      <c r="C1795" s="337">
        <v>21.2</v>
      </c>
      <c r="D1795" s="338">
        <v>0.76100000000000001</v>
      </c>
      <c r="E1795" s="365">
        <v>0.30399999999999999</v>
      </c>
      <c r="F1795" s="175" t="str">
        <f t="shared" si="35"/>
        <v>КРВГЭнг(А)-FRLS-0,6619х1,5</v>
      </c>
      <c r="G1795" s="150"/>
      <c r="H1795" s="150"/>
    </row>
    <row r="1796" spans="1:8" x14ac:dyDescent="0.25">
      <c r="A1796" s="290" t="s">
        <v>495</v>
      </c>
      <c r="B1796" s="339" t="s">
        <v>546</v>
      </c>
      <c r="C1796" s="337">
        <v>23.2</v>
      </c>
      <c r="D1796" s="338">
        <v>1.0049999999999999</v>
      </c>
      <c r="E1796" s="365">
        <v>0.35</v>
      </c>
      <c r="F1796" s="175" t="str">
        <f t="shared" si="35"/>
        <v>КРВГЭнг(А)-FRLS-0,6619х2,5</v>
      </c>
      <c r="G1796" s="150"/>
      <c r="H1796" s="150"/>
    </row>
    <row r="1797" spans="1:8" x14ac:dyDescent="0.25">
      <c r="A1797" s="290" t="s">
        <v>495</v>
      </c>
      <c r="B1797" s="339" t="s">
        <v>531</v>
      </c>
      <c r="C1797" s="337">
        <v>22.6</v>
      </c>
      <c r="D1797" s="338">
        <v>0.74199999999999999</v>
      </c>
      <c r="E1797" s="365">
        <v>0.34</v>
      </c>
      <c r="F1797" s="175" t="str">
        <f t="shared" si="35"/>
        <v>КРВГЭнг(А)-FRLS-0,6627х0,75</v>
      </c>
      <c r="G1797" s="150"/>
      <c r="H1797" s="150"/>
    </row>
    <row r="1798" spans="1:8" x14ac:dyDescent="0.25">
      <c r="A1798" s="290" t="s">
        <v>495</v>
      </c>
      <c r="B1798" s="339" t="s">
        <v>475</v>
      </c>
      <c r="C1798" s="337">
        <v>23.9</v>
      </c>
      <c r="D1798" s="338">
        <v>0.86499999999999999</v>
      </c>
      <c r="E1798" s="365">
        <v>0.378</v>
      </c>
      <c r="F1798" s="175" t="str">
        <f t="shared" si="35"/>
        <v>КРВГЭнг(А)-FRLS-0,6627х1</v>
      </c>
      <c r="G1798" s="150"/>
      <c r="H1798" s="150"/>
    </row>
    <row r="1799" spans="1:8" x14ac:dyDescent="0.25">
      <c r="A1799" s="290" t="s">
        <v>495</v>
      </c>
      <c r="B1799" s="339" t="s">
        <v>539</v>
      </c>
      <c r="C1799" s="337">
        <v>25.4</v>
      </c>
      <c r="D1799" s="338">
        <v>1.0489999999999999</v>
      </c>
      <c r="E1799" s="365">
        <v>0.41799999999999998</v>
      </c>
      <c r="F1799" s="175" t="str">
        <f t="shared" si="35"/>
        <v>КРВГЭнг(А)-FRLS-0,6627х1,5</v>
      </c>
      <c r="G1799" s="150"/>
      <c r="H1799" s="150"/>
    </row>
    <row r="1800" spans="1:8" x14ac:dyDescent="0.25">
      <c r="A1800" s="290" t="s">
        <v>495</v>
      </c>
      <c r="B1800" s="339" t="s">
        <v>547</v>
      </c>
      <c r="C1800" s="337">
        <v>27.9</v>
      </c>
      <c r="D1800" s="338">
        <v>1.3919999999999999</v>
      </c>
      <c r="E1800" s="365">
        <v>0.48099999999999998</v>
      </c>
      <c r="F1800" s="175" t="str">
        <f t="shared" si="35"/>
        <v>КРВГЭнг(А)-FRLS-0,6627х2,5</v>
      </c>
      <c r="G1800" s="150"/>
      <c r="H1800" s="150"/>
    </row>
    <row r="1801" spans="1:8" x14ac:dyDescent="0.25">
      <c r="A1801" s="290" t="s">
        <v>495</v>
      </c>
      <c r="B1801" s="339" t="s">
        <v>532</v>
      </c>
      <c r="C1801" s="337">
        <v>25.5</v>
      </c>
      <c r="D1801" s="338">
        <v>0.96399999999999997</v>
      </c>
      <c r="E1801" s="365">
        <v>0.442</v>
      </c>
      <c r="F1801" s="175" t="str">
        <f t="shared" si="35"/>
        <v>КРВГЭнг(А)-FRLS-0,6637х0,75</v>
      </c>
      <c r="G1801" s="150"/>
      <c r="H1801" s="150"/>
    </row>
    <row r="1802" spans="1:8" x14ac:dyDescent="0.25">
      <c r="A1802" s="290" t="s">
        <v>495</v>
      </c>
      <c r="B1802" s="339" t="s">
        <v>476</v>
      </c>
      <c r="C1802" s="337">
        <v>26.5</v>
      </c>
      <c r="D1802" s="338">
        <v>1.093</v>
      </c>
      <c r="E1802" s="365">
        <v>0.47099999999999997</v>
      </c>
      <c r="F1802" s="175" t="str">
        <f t="shared" si="35"/>
        <v>КРВГЭнг(А)-FRLS-0,6637х1</v>
      </c>
      <c r="G1802" s="150"/>
      <c r="H1802" s="150"/>
    </row>
    <row r="1803" spans="1:8" x14ac:dyDescent="0.25">
      <c r="A1803" s="290" t="s">
        <v>495</v>
      </c>
      <c r="B1803" s="339" t="s">
        <v>540</v>
      </c>
      <c r="C1803" s="337">
        <v>28.3</v>
      </c>
      <c r="D1803" s="338">
        <v>1.3360000000000001</v>
      </c>
      <c r="E1803" s="365">
        <v>0.52100000000000002</v>
      </c>
      <c r="F1803" s="175" t="str">
        <f t="shared" si="35"/>
        <v>КРВГЭнг(А)-FRLS-0,6637х1,5</v>
      </c>
      <c r="G1803" s="150"/>
      <c r="H1803" s="150"/>
    </row>
    <row r="1804" spans="1:8" x14ac:dyDescent="0.25">
      <c r="A1804" s="290" t="s">
        <v>495</v>
      </c>
      <c r="B1804" s="339" t="s">
        <v>548</v>
      </c>
      <c r="C1804" s="337">
        <v>31.1</v>
      </c>
      <c r="D1804" s="338">
        <v>1.7929999999999999</v>
      </c>
      <c r="E1804" s="365">
        <v>0.6</v>
      </c>
      <c r="F1804" s="175" t="str">
        <f t="shared" si="35"/>
        <v>КРВГЭнг(А)-FRLS-0,6637х2,5</v>
      </c>
      <c r="G1804" s="150"/>
      <c r="H1804" s="150"/>
    </row>
    <row r="1805" spans="1:8" x14ac:dyDescent="0.25">
      <c r="A1805" s="290" t="s">
        <v>495</v>
      </c>
      <c r="B1805" s="339" t="s">
        <v>533</v>
      </c>
      <c r="C1805" s="337">
        <v>29.7</v>
      </c>
      <c r="D1805" s="338">
        <v>1.2709999999999999</v>
      </c>
      <c r="E1805" s="365">
        <v>0.57799999999999996</v>
      </c>
      <c r="F1805" s="175" t="str">
        <f t="shared" si="35"/>
        <v>КРВГЭнг(А)-FRLS-0,6652х0,75</v>
      </c>
      <c r="G1805" s="150"/>
      <c r="H1805" s="150"/>
    </row>
    <row r="1806" spans="1:8" x14ac:dyDescent="0.25">
      <c r="A1806" s="290" t="s">
        <v>495</v>
      </c>
      <c r="B1806" s="339" t="s">
        <v>477</v>
      </c>
      <c r="C1806" s="337">
        <v>31</v>
      </c>
      <c r="D1806" s="338">
        <v>1.448</v>
      </c>
      <c r="E1806" s="365">
        <v>0.61699999999999999</v>
      </c>
      <c r="F1806" s="175" t="str">
        <f t="shared" si="35"/>
        <v>КРВГЭнг(А)-FRLS-0,6652х1</v>
      </c>
      <c r="G1806" s="150"/>
      <c r="H1806" s="150"/>
    </row>
    <row r="1807" spans="1:8" x14ac:dyDescent="0.25">
      <c r="A1807" s="290" t="s">
        <v>495</v>
      </c>
      <c r="B1807" s="339" t="s">
        <v>541</v>
      </c>
      <c r="C1807" s="337">
        <v>33.1</v>
      </c>
      <c r="D1807" s="338">
        <v>1.7829999999999999</v>
      </c>
      <c r="E1807" s="365">
        <v>0.68300000000000005</v>
      </c>
      <c r="F1807" s="175" t="str">
        <f t="shared" si="35"/>
        <v>КРВГЭнг(А)-FRLS-0,6652х1,5</v>
      </c>
      <c r="G1807" s="150"/>
      <c r="H1807" s="150"/>
    </row>
    <row r="1808" spans="1:8" x14ac:dyDescent="0.25">
      <c r="A1808" s="290" t="s">
        <v>495</v>
      </c>
      <c r="B1808" s="339" t="s">
        <v>549</v>
      </c>
      <c r="C1808" s="337">
        <v>36.9</v>
      </c>
      <c r="D1808" s="338">
        <v>2.4540000000000002</v>
      </c>
      <c r="E1808" s="365">
        <v>0.81299999999999994</v>
      </c>
      <c r="F1808" s="175" t="str">
        <f t="shared" si="35"/>
        <v>КРВГЭнг(А)-FRLS-0,6652х2,5</v>
      </c>
      <c r="G1808" s="150"/>
      <c r="H1808" s="150"/>
    </row>
    <row r="1809" spans="1:8" x14ac:dyDescent="0.25">
      <c r="A1809" s="290" t="s">
        <v>495</v>
      </c>
      <c r="B1809" s="339" t="s">
        <v>534</v>
      </c>
      <c r="C1809" s="337">
        <v>31.4</v>
      </c>
      <c r="D1809" s="338">
        <v>1.44</v>
      </c>
      <c r="E1809" s="365">
        <v>0.65200000000000002</v>
      </c>
      <c r="F1809" s="175" t="str">
        <f t="shared" si="35"/>
        <v>КРВГЭнг(А)-FRLS-0,6661х0,75</v>
      </c>
      <c r="G1809" s="150"/>
      <c r="H1809" s="150"/>
    </row>
    <row r="1810" spans="1:8" x14ac:dyDescent="0.25">
      <c r="A1810" s="290" t="s">
        <v>495</v>
      </c>
      <c r="B1810" s="339" t="s">
        <v>478</v>
      </c>
      <c r="C1810" s="337">
        <v>32.799999999999997</v>
      </c>
      <c r="D1810" s="338">
        <v>1.645</v>
      </c>
      <c r="E1810" s="365">
        <v>0.69599999999999995</v>
      </c>
      <c r="F1810" s="175" t="str">
        <f t="shared" si="35"/>
        <v>КРВГЭнг(А)-FRLS-0,6661х1</v>
      </c>
      <c r="G1810" s="150"/>
      <c r="H1810" s="150"/>
    </row>
    <row r="1811" spans="1:8" x14ac:dyDescent="0.25">
      <c r="A1811" s="290" t="s">
        <v>495</v>
      </c>
      <c r="B1811" s="339" t="s">
        <v>542</v>
      </c>
      <c r="C1811" s="337">
        <v>35.5</v>
      </c>
      <c r="D1811" s="338">
        <v>2.073</v>
      </c>
      <c r="E1811" s="365">
        <v>0.79400000000000004</v>
      </c>
      <c r="F1811" s="175" t="str">
        <f t="shared" si="35"/>
        <v>КРВГЭнг(А)-FRLS-0,6661х1,5</v>
      </c>
      <c r="G1811" s="150"/>
      <c r="H1811" s="150"/>
    </row>
    <row r="1812" spans="1:8" ht="15.75" thickBot="1" x14ac:dyDescent="0.3">
      <c r="A1812" s="291" t="s">
        <v>495</v>
      </c>
      <c r="B1812" s="344" t="s">
        <v>550</v>
      </c>
      <c r="C1812" s="345">
        <v>39.1</v>
      </c>
      <c r="D1812" s="346">
        <v>2.8079999999999998</v>
      </c>
      <c r="E1812" s="373">
        <v>0.91700000000000004</v>
      </c>
      <c r="F1812" s="181" t="str">
        <f t="shared" si="35"/>
        <v>КРВГЭнг(А)-FRLS-0,6661х2,5</v>
      </c>
      <c r="G1812" s="150"/>
      <c r="H1812" s="150"/>
    </row>
    <row r="1813" spans="1:8" x14ac:dyDescent="0.25">
      <c r="A1813" s="257" t="s">
        <v>490</v>
      </c>
      <c r="B1813" s="202" t="s">
        <v>525</v>
      </c>
      <c r="C1813" s="203">
        <v>10.199999999999999</v>
      </c>
      <c r="D1813" s="204">
        <v>0.17100000000000001</v>
      </c>
      <c r="E1813" s="261">
        <v>9.1999999999999998E-2</v>
      </c>
      <c r="F1813" s="192" t="str">
        <f t="shared" si="35"/>
        <v>КРПГнг(А)-FRHF-0,664х0,75</v>
      </c>
      <c r="G1813" s="150"/>
      <c r="H1813" s="150"/>
    </row>
    <row r="1814" spans="1:8" x14ac:dyDescent="0.25">
      <c r="A1814" s="258" t="s">
        <v>490</v>
      </c>
      <c r="B1814" s="198" t="s">
        <v>469</v>
      </c>
      <c r="C1814" s="195">
        <v>10.5</v>
      </c>
      <c r="D1814" s="196">
        <v>0.188</v>
      </c>
      <c r="E1814" s="212">
        <v>9.7000000000000003E-2</v>
      </c>
      <c r="F1814" s="193" t="str">
        <f t="shared" si="35"/>
        <v>КРПГнг(А)-FRHF-0,664х1</v>
      </c>
      <c r="G1814" s="150"/>
      <c r="H1814" s="150"/>
    </row>
    <row r="1815" spans="1:8" x14ac:dyDescent="0.25">
      <c r="A1815" s="258" t="s">
        <v>490</v>
      </c>
      <c r="B1815" s="198" t="s">
        <v>178</v>
      </c>
      <c r="C1815" s="195">
        <v>11.2</v>
      </c>
      <c r="D1815" s="196">
        <v>0.221</v>
      </c>
      <c r="E1815" s="212">
        <v>0.107</v>
      </c>
      <c r="F1815" s="193" t="str">
        <f t="shared" si="35"/>
        <v>КРПГнг(А)-FRHF-0,664х1,5</v>
      </c>
      <c r="G1815" s="150"/>
      <c r="H1815" s="150"/>
    </row>
    <row r="1816" spans="1:8" x14ac:dyDescent="0.25">
      <c r="A1816" s="258" t="s">
        <v>490</v>
      </c>
      <c r="B1816" s="198" t="s">
        <v>179</v>
      </c>
      <c r="C1816" s="195">
        <v>12.1</v>
      </c>
      <c r="D1816" s="196">
        <v>0.28100000000000003</v>
      </c>
      <c r="E1816" s="212">
        <v>0.122</v>
      </c>
      <c r="F1816" s="193" t="str">
        <f t="shared" si="35"/>
        <v>КРПГнг(А)-FRHF-0,664х2,5</v>
      </c>
      <c r="G1816" s="150"/>
      <c r="H1816" s="150"/>
    </row>
    <row r="1817" spans="1:8" x14ac:dyDescent="0.25">
      <c r="A1817" s="258" t="s">
        <v>490</v>
      </c>
      <c r="B1817" s="198" t="s">
        <v>160</v>
      </c>
      <c r="C1817" s="195">
        <v>13.3</v>
      </c>
      <c r="D1817" s="196">
        <v>0.36399999999999999</v>
      </c>
      <c r="E1817" s="212">
        <v>0.14000000000000001</v>
      </c>
      <c r="F1817" s="193" t="str">
        <f t="shared" si="35"/>
        <v>КРПГнг(А)-FRHF-0,664х4</v>
      </c>
      <c r="G1817" s="150"/>
      <c r="H1817" s="150"/>
    </row>
    <row r="1818" spans="1:8" x14ac:dyDescent="0.25">
      <c r="A1818" s="258" t="s">
        <v>490</v>
      </c>
      <c r="B1818" s="198" t="s">
        <v>161</v>
      </c>
      <c r="C1818" s="195">
        <v>14.5</v>
      </c>
      <c r="D1818" s="196">
        <v>0.46899999999999997</v>
      </c>
      <c r="E1818" s="212">
        <v>0.161</v>
      </c>
      <c r="F1818" s="193" t="str">
        <f t="shared" si="35"/>
        <v>КРПГнг(А)-FRHF-0,664х6</v>
      </c>
      <c r="G1818" s="150"/>
      <c r="H1818" s="150"/>
    </row>
    <row r="1819" spans="1:8" x14ac:dyDescent="0.25">
      <c r="A1819" s="258" t="s">
        <v>490</v>
      </c>
      <c r="B1819" s="198" t="s">
        <v>162</v>
      </c>
      <c r="C1819" s="195">
        <v>16.399999999999999</v>
      </c>
      <c r="D1819" s="196">
        <v>0.66700000000000004</v>
      </c>
      <c r="E1819" s="212">
        <v>0.19500000000000001</v>
      </c>
      <c r="F1819" s="193" t="str">
        <f t="shared" si="35"/>
        <v>КРПГнг(А)-FRHF-0,664х10</v>
      </c>
      <c r="G1819" s="150"/>
      <c r="H1819" s="150"/>
    </row>
    <row r="1820" spans="1:8" x14ac:dyDescent="0.25">
      <c r="A1820" s="258" t="s">
        <v>490</v>
      </c>
      <c r="B1820" s="198" t="s">
        <v>526</v>
      </c>
      <c r="C1820" s="195">
        <v>11</v>
      </c>
      <c r="D1820" s="196">
        <v>0.19600000000000001</v>
      </c>
      <c r="E1820" s="212">
        <v>0.104</v>
      </c>
      <c r="F1820" s="193" t="str">
        <f t="shared" si="35"/>
        <v>КРПГнг(А)-FRHF-0,665х0,75</v>
      </c>
      <c r="G1820" s="150"/>
      <c r="H1820" s="150"/>
    </row>
    <row r="1821" spans="1:8" x14ac:dyDescent="0.25">
      <c r="A1821" s="258" t="s">
        <v>490</v>
      </c>
      <c r="B1821" s="198" t="s">
        <v>470</v>
      </c>
      <c r="C1821" s="195">
        <v>11.4</v>
      </c>
      <c r="D1821" s="196">
        <v>0.217</v>
      </c>
      <c r="E1821" s="212">
        <v>0.111</v>
      </c>
      <c r="F1821" s="193" t="str">
        <f t="shared" si="35"/>
        <v>КРПГнг(А)-FRHF-0,665х1</v>
      </c>
      <c r="G1821" s="150"/>
      <c r="H1821" s="150"/>
    </row>
    <row r="1822" spans="1:8" x14ac:dyDescent="0.25">
      <c r="A1822" s="258" t="s">
        <v>490</v>
      </c>
      <c r="B1822" s="198" t="s">
        <v>182</v>
      </c>
      <c r="C1822" s="195">
        <v>12.1</v>
      </c>
      <c r="D1822" s="196">
        <v>0.25600000000000001</v>
      </c>
      <c r="E1822" s="212">
        <v>0.121</v>
      </c>
      <c r="F1822" s="193" t="str">
        <f t="shared" si="35"/>
        <v>КРПГнг(А)-FRHF-0,665х1,5</v>
      </c>
      <c r="G1822" s="150"/>
      <c r="H1822" s="150"/>
    </row>
    <row r="1823" spans="1:8" x14ac:dyDescent="0.25">
      <c r="A1823" s="258" t="s">
        <v>490</v>
      </c>
      <c r="B1823" s="198" t="s">
        <v>183</v>
      </c>
      <c r="C1823" s="195">
        <v>13.2</v>
      </c>
      <c r="D1823" s="196">
        <v>0.32800000000000001</v>
      </c>
      <c r="E1823" s="212">
        <v>0.13900000000000001</v>
      </c>
      <c r="F1823" s="193" t="str">
        <f t="shared" si="35"/>
        <v>КРПГнг(А)-FRHF-0,665х2,5</v>
      </c>
      <c r="G1823" s="150"/>
      <c r="H1823" s="150"/>
    </row>
    <row r="1824" spans="1:8" x14ac:dyDescent="0.25">
      <c r="A1824" s="258" t="s">
        <v>490</v>
      </c>
      <c r="B1824" s="198" t="s">
        <v>167</v>
      </c>
      <c r="C1824" s="195">
        <v>14.5</v>
      </c>
      <c r="D1824" s="196">
        <v>0.42899999999999999</v>
      </c>
      <c r="E1824" s="212">
        <v>0.16</v>
      </c>
      <c r="F1824" s="193" t="str">
        <f t="shared" si="35"/>
        <v>КРПГнг(А)-FRHF-0,665х4</v>
      </c>
      <c r="G1824" s="150"/>
      <c r="H1824" s="150"/>
    </row>
    <row r="1825" spans="1:8" x14ac:dyDescent="0.25">
      <c r="A1825" s="258" t="s">
        <v>490</v>
      </c>
      <c r="B1825" s="198" t="s">
        <v>168</v>
      </c>
      <c r="C1825" s="195">
        <v>15.9</v>
      </c>
      <c r="D1825" s="196">
        <v>0.55500000000000005</v>
      </c>
      <c r="E1825" s="212">
        <v>0.183</v>
      </c>
      <c r="F1825" s="193" t="str">
        <f t="shared" si="35"/>
        <v>КРПГнг(А)-FRHF-0,665х6</v>
      </c>
      <c r="G1825" s="150"/>
      <c r="H1825" s="150"/>
    </row>
    <row r="1826" spans="1:8" x14ac:dyDescent="0.25">
      <c r="A1826" s="258" t="s">
        <v>490</v>
      </c>
      <c r="B1826" s="198" t="s">
        <v>169</v>
      </c>
      <c r="C1826" s="195">
        <v>18.399999999999999</v>
      </c>
      <c r="D1826" s="196">
        <v>0.81499999999999995</v>
      </c>
      <c r="E1826" s="212">
        <v>0.23400000000000001</v>
      </c>
      <c r="F1826" s="193" t="str">
        <f t="shared" si="35"/>
        <v>КРПГнг(А)-FRHF-0,665х10</v>
      </c>
      <c r="G1826" s="150"/>
      <c r="H1826" s="150"/>
    </row>
    <row r="1827" spans="1:8" x14ac:dyDescent="0.25">
      <c r="A1827" s="258" t="s">
        <v>490</v>
      </c>
      <c r="B1827" s="198" t="s">
        <v>527</v>
      </c>
      <c r="C1827" s="195">
        <v>11.9</v>
      </c>
      <c r="D1827" s="196">
        <v>0.23699999999999999</v>
      </c>
      <c r="E1827" s="212">
        <v>0.123</v>
      </c>
      <c r="F1827" s="193" t="str">
        <f t="shared" si="35"/>
        <v>КРПГнг(А)-FRHF-0,667х0,75</v>
      </c>
      <c r="G1827" s="150"/>
      <c r="H1827" s="150"/>
    </row>
    <row r="1828" spans="1:8" x14ac:dyDescent="0.25">
      <c r="A1828" s="258" t="s">
        <v>490</v>
      </c>
      <c r="B1828" s="198" t="s">
        <v>471</v>
      </c>
      <c r="C1828" s="195">
        <v>12.4</v>
      </c>
      <c r="D1828" s="196">
        <v>0.26400000000000001</v>
      </c>
      <c r="E1828" s="212">
        <v>0.13100000000000001</v>
      </c>
      <c r="F1828" s="193" t="str">
        <f t="shared" si="35"/>
        <v>КРПГнг(А)-FRHF-0,667х1</v>
      </c>
      <c r="G1828" s="150"/>
      <c r="H1828" s="150"/>
    </row>
    <row r="1829" spans="1:8" x14ac:dyDescent="0.25">
      <c r="A1829" s="258" t="s">
        <v>490</v>
      </c>
      <c r="B1829" s="198" t="s">
        <v>535</v>
      </c>
      <c r="C1829" s="195">
        <v>13.1</v>
      </c>
      <c r="D1829" s="196">
        <v>0.316</v>
      </c>
      <c r="E1829" s="212">
        <v>0.14399999999999999</v>
      </c>
      <c r="F1829" s="193" t="str">
        <f t="shared" si="35"/>
        <v>КРПГнг(А)-FRHF-0,667х1,5</v>
      </c>
      <c r="G1829" s="150"/>
      <c r="H1829" s="150"/>
    </row>
    <row r="1830" spans="1:8" x14ac:dyDescent="0.25">
      <c r="A1830" s="258" t="s">
        <v>490</v>
      </c>
      <c r="B1830" s="198" t="s">
        <v>543</v>
      </c>
      <c r="C1830" s="195">
        <v>14.4</v>
      </c>
      <c r="D1830" s="196">
        <v>0.41099999999999998</v>
      </c>
      <c r="E1830" s="212">
        <v>0.16500000000000001</v>
      </c>
      <c r="F1830" s="193" t="str">
        <f t="shared" si="35"/>
        <v>КРПГнг(А)-FRHF-0,667х2,5</v>
      </c>
      <c r="G1830" s="150"/>
      <c r="H1830" s="150"/>
    </row>
    <row r="1831" spans="1:8" x14ac:dyDescent="0.25">
      <c r="A1831" s="258" t="s">
        <v>490</v>
      </c>
      <c r="B1831" s="198" t="s">
        <v>479</v>
      </c>
      <c r="C1831" s="195">
        <v>15.8</v>
      </c>
      <c r="D1831" s="196">
        <v>0.54500000000000004</v>
      </c>
      <c r="E1831" s="212">
        <v>0.191</v>
      </c>
      <c r="F1831" s="193" t="str">
        <f t="shared" si="35"/>
        <v>КРПГнг(А)-FRHF-0,667х4</v>
      </c>
      <c r="G1831" s="150"/>
      <c r="H1831" s="150"/>
    </row>
    <row r="1832" spans="1:8" x14ac:dyDescent="0.25">
      <c r="A1832" s="258" t="s">
        <v>490</v>
      </c>
      <c r="B1832" s="198" t="s">
        <v>481</v>
      </c>
      <c r="C1832" s="195">
        <v>17.3</v>
      </c>
      <c r="D1832" s="196">
        <v>0.71399999999999997</v>
      </c>
      <c r="E1832" s="212">
        <v>0.219</v>
      </c>
      <c r="F1832" s="193" t="str">
        <f t="shared" si="35"/>
        <v>КРПГнг(А)-FRHF-0,667х6</v>
      </c>
      <c r="G1832" s="150"/>
      <c r="H1832" s="150"/>
    </row>
    <row r="1833" spans="1:8" x14ac:dyDescent="0.25">
      <c r="A1833" s="258" t="s">
        <v>490</v>
      </c>
      <c r="B1833" s="198" t="s">
        <v>491</v>
      </c>
      <c r="C1833" s="195">
        <v>20.100000000000001</v>
      </c>
      <c r="D1833" s="196">
        <v>1.0580000000000001</v>
      </c>
      <c r="E1833" s="212">
        <v>0.27800000000000002</v>
      </c>
      <c r="F1833" s="193" t="str">
        <f t="shared" si="35"/>
        <v>КРПГнг(А)-FRHF-0,667х10</v>
      </c>
      <c r="G1833" s="150"/>
      <c r="H1833" s="150"/>
    </row>
    <row r="1834" spans="1:8" x14ac:dyDescent="0.25">
      <c r="A1834" s="258" t="s">
        <v>490</v>
      </c>
      <c r="B1834" s="198" t="s">
        <v>528</v>
      </c>
      <c r="C1834" s="195">
        <v>14.9</v>
      </c>
      <c r="D1834" s="196">
        <v>0.32500000000000001</v>
      </c>
      <c r="E1834" s="212">
        <v>0.16800000000000001</v>
      </c>
      <c r="F1834" s="193" t="str">
        <f t="shared" si="35"/>
        <v>КРПГнг(А)-FRHF-0,6610х0,75</v>
      </c>
      <c r="G1834" s="150"/>
      <c r="H1834" s="150"/>
    </row>
    <row r="1835" spans="1:8" x14ac:dyDescent="0.25">
      <c r="A1835" s="258" t="s">
        <v>490</v>
      </c>
      <c r="B1835" s="198" t="s">
        <v>472</v>
      </c>
      <c r="C1835" s="195">
        <v>15.5</v>
      </c>
      <c r="D1835" s="196">
        <v>0.36399999999999999</v>
      </c>
      <c r="E1835" s="212">
        <v>0.17899999999999999</v>
      </c>
      <c r="F1835" s="193" t="str">
        <f t="shared" si="35"/>
        <v>КРПГнг(А)-FRHF-0,6610х1</v>
      </c>
      <c r="G1835" s="150"/>
      <c r="H1835" s="150"/>
    </row>
    <row r="1836" spans="1:8" x14ac:dyDescent="0.25">
      <c r="A1836" s="258" t="s">
        <v>490</v>
      </c>
      <c r="B1836" s="198" t="s">
        <v>536</v>
      </c>
      <c r="C1836" s="195">
        <v>16.5</v>
      </c>
      <c r="D1836" s="196">
        <v>0.437</v>
      </c>
      <c r="E1836" s="212">
        <v>0.19700000000000001</v>
      </c>
      <c r="F1836" s="193" t="str">
        <f t="shared" si="35"/>
        <v>КРПГнг(А)-FRHF-0,6610х1,5</v>
      </c>
      <c r="G1836" s="150"/>
      <c r="H1836" s="150"/>
    </row>
    <row r="1837" spans="1:8" x14ac:dyDescent="0.25">
      <c r="A1837" s="258" t="s">
        <v>490</v>
      </c>
      <c r="B1837" s="198" t="s">
        <v>544</v>
      </c>
      <c r="C1837" s="195">
        <v>18.5</v>
      </c>
      <c r="D1837" s="196">
        <v>0.59199999999999997</v>
      </c>
      <c r="E1837" s="212">
        <v>0.23899999999999999</v>
      </c>
      <c r="F1837" s="193" t="str">
        <f t="shared" si="35"/>
        <v>КРПГнг(А)-FRHF-0,6610х2,5</v>
      </c>
      <c r="G1837" s="150"/>
      <c r="H1837" s="150"/>
    </row>
    <row r="1838" spans="1:8" x14ac:dyDescent="0.25">
      <c r="A1838" s="258" t="s">
        <v>490</v>
      </c>
      <c r="B1838" s="210" t="s">
        <v>480</v>
      </c>
      <c r="C1838" s="211">
        <v>20.399999999999999</v>
      </c>
      <c r="D1838" s="209">
        <v>0.78500000000000003</v>
      </c>
      <c r="E1838" s="209">
        <v>0.27700000000000002</v>
      </c>
      <c r="F1838" s="193" t="str">
        <f t="shared" si="35"/>
        <v>КРПГнг(А)-FRHF-0,6610х4</v>
      </c>
      <c r="G1838" s="150"/>
      <c r="H1838" s="150"/>
    </row>
    <row r="1839" spans="1:8" x14ac:dyDescent="0.25">
      <c r="A1839" s="258" t="s">
        <v>490</v>
      </c>
      <c r="B1839" s="198" t="s">
        <v>482</v>
      </c>
      <c r="C1839" s="195">
        <v>22.5</v>
      </c>
      <c r="D1839" s="196">
        <v>1.028</v>
      </c>
      <c r="E1839" s="212">
        <v>0.318</v>
      </c>
      <c r="F1839" s="193" t="str">
        <f t="shared" si="35"/>
        <v>КРПГнг(А)-FRHF-0,6610х6</v>
      </c>
      <c r="G1839" s="150"/>
      <c r="H1839" s="150"/>
    </row>
    <row r="1840" spans="1:8" x14ac:dyDescent="0.25">
      <c r="A1840" s="258" t="s">
        <v>490</v>
      </c>
      <c r="B1840" s="198" t="s">
        <v>492</v>
      </c>
      <c r="C1840" s="195">
        <v>26.1</v>
      </c>
      <c r="D1840" s="196">
        <v>1.52</v>
      </c>
      <c r="E1840" s="212">
        <v>0.40300000000000002</v>
      </c>
      <c r="F1840" s="193" t="str">
        <f t="shared" si="35"/>
        <v>КРПГнг(А)-FRHF-0,6610х10</v>
      </c>
      <c r="G1840" s="150"/>
      <c r="H1840" s="150"/>
    </row>
    <row r="1841" spans="1:8" x14ac:dyDescent="0.25">
      <c r="A1841" s="258" t="s">
        <v>490</v>
      </c>
      <c r="B1841" s="198" t="s">
        <v>529</v>
      </c>
      <c r="C1841" s="195">
        <v>16.100000000000001</v>
      </c>
      <c r="D1841" s="196">
        <v>0.39700000000000002</v>
      </c>
      <c r="E1841" s="212">
        <v>0.20100000000000001</v>
      </c>
      <c r="F1841" s="193" t="str">
        <f t="shared" si="35"/>
        <v>КРПГнг(А)-FRHF-0,6614х0,75</v>
      </c>
      <c r="G1841" s="150"/>
      <c r="H1841" s="150"/>
    </row>
    <row r="1842" spans="1:8" x14ac:dyDescent="0.25">
      <c r="A1842" s="258" t="s">
        <v>490</v>
      </c>
      <c r="B1842" s="198" t="s">
        <v>473</v>
      </c>
      <c r="C1842" s="195">
        <v>16.8</v>
      </c>
      <c r="D1842" s="196">
        <v>0.44800000000000001</v>
      </c>
      <c r="E1842" s="212">
        <v>0.214</v>
      </c>
      <c r="F1842" s="193" t="str">
        <f t="shared" si="35"/>
        <v>КРПГнг(А)-FRHF-0,6614х1</v>
      </c>
      <c r="G1842" s="150"/>
      <c r="H1842" s="150"/>
    </row>
    <row r="1843" spans="1:8" x14ac:dyDescent="0.25">
      <c r="A1843" s="258" t="s">
        <v>490</v>
      </c>
      <c r="B1843" s="198" t="s">
        <v>537</v>
      </c>
      <c r="C1843" s="195">
        <v>18.3</v>
      </c>
      <c r="D1843" s="196">
        <v>0.56399999999999995</v>
      </c>
      <c r="E1843" s="212">
        <v>0.248</v>
      </c>
      <c r="F1843" s="193" t="str">
        <f t="shared" si="35"/>
        <v>КРПГнг(А)-FRHF-0,6614х1,5</v>
      </c>
      <c r="G1843" s="150"/>
      <c r="H1843" s="150"/>
    </row>
    <row r="1844" spans="1:8" x14ac:dyDescent="0.25">
      <c r="A1844" s="258" t="s">
        <v>490</v>
      </c>
      <c r="B1844" s="198" t="s">
        <v>545</v>
      </c>
      <c r="C1844" s="195">
        <v>20.100000000000001</v>
      </c>
      <c r="D1844" s="196">
        <v>0.745</v>
      </c>
      <c r="E1844" s="212">
        <v>0.28499999999999998</v>
      </c>
      <c r="F1844" s="193" t="str">
        <f t="shared" si="35"/>
        <v>КРПГнг(А)-FRHF-0,6614х2,5</v>
      </c>
      <c r="G1844" s="150"/>
      <c r="H1844" s="150"/>
    </row>
    <row r="1845" spans="1:8" x14ac:dyDescent="0.25">
      <c r="A1845" s="258" t="s">
        <v>490</v>
      </c>
      <c r="B1845" s="198" t="s">
        <v>530</v>
      </c>
      <c r="C1845" s="195">
        <v>18.3</v>
      </c>
      <c r="D1845" s="196">
        <v>0.51400000000000001</v>
      </c>
      <c r="E1845" s="212">
        <v>0.25800000000000001</v>
      </c>
      <c r="F1845" s="193" t="str">
        <f t="shared" si="35"/>
        <v>КРПГнг(А)-FRHF-0,6619х0,75</v>
      </c>
      <c r="G1845" s="150"/>
      <c r="H1845" s="150"/>
    </row>
    <row r="1846" spans="1:8" x14ac:dyDescent="0.25">
      <c r="A1846" s="258" t="s">
        <v>490</v>
      </c>
      <c r="B1846" s="198" t="s">
        <v>474</v>
      </c>
      <c r="C1846" s="195">
        <v>19</v>
      </c>
      <c r="D1846" s="196">
        <v>0.58199999999999996</v>
      </c>
      <c r="E1846" s="212">
        <v>0.27500000000000002</v>
      </c>
      <c r="F1846" s="193" t="str">
        <f t="shared" si="35"/>
        <v>КРПГнг(А)-FRHF-0,6619х1</v>
      </c>
      <c r="G1846" s="150"/>
      <c r="H1846" s="150"/>
    </row>
    <row r="1847" spans="1:8" x14ac:dyDescent="0.25">
      <c r="A1847" s="258" t="s">
        <v>490</v>
      </c>
      <c r="B1847" s="198" t="s">
        <v>538</v>
      </c>
      <c r="C1847" s="195">
        <v>20.3</v>
      </c>
      <c r="D1847" s="196">
        <v>0.70899999999999996</v>
      </c>
      <c r="E1847" s="212">
        <v>0.30299999999999999</v>
      </c>
      <c r="F1847" s="193" t="str">
        <f t="shared" si="35"/>
        <v>КРПГнг(А)-FRHF-0,6619х1,5</v>
      </c>
      <c r="G1847" s="150"/>
      <c r="H1847" s="150"/>
    </row>
    <row r="1848" spans="1:8" x14ac:dyDescent="0.25">
      <c r="A1848" s="258" t="s">
        <v>490</v>
      </c>
      <c r="B1848" s="198" t="s">
        <v>546</v>
      </c>
      <c r="C1848" s="195">
        <v>22.3</v>
      </c>
      <c r="D1848" s="196">
        <v>0.94799999999999995</v>
      </c>
      <c r="E1848" s="212">
        <v>0.34899999999999998</v>
      </c>
      <c r="F1848" s="193" t="str">
        <f t="shared" si="35"/>
        <v>КРПГнг(А)-FRHF-0,6619х2,5</v>
      </c>
      <c r="G1848" s="150"/>
      <c r="H1848" s="150"/>
    </row>
    <row r="1849" spans="1:8" x14ac:dyDescent="0.25">
      <c r="A1849" s="258" t="s">
        <v>490</v>
      </c>
      <c r="B1849" s="198" t="s">
        <v>531</v>
      </c>
      <c r="C1849" s="195">
        <v>21.7</v>
      </c>
      <c r="D1849" s="196">
        <v>0.68600000000000005</v>
      </c>
      <c r="E1849" s="212">
        <v>0.33900000000000002</v>
      </c>
      <c r="F1849" s="193" t="str">
        <f t="shared" si="35"/>
        <v>КРПГнг(А)-FRHF-0,6627х0,75</v>
      </c>
      <c r="G1849" s="150"/>
      <c r="H1849" s="150"/>
    </row>
    <row r="1850" spans="1:8" x14ac:dyDescent="0.25">
      <c r="A1850" s="258" t="s">
        <v>490</v>
      </c>
      <c r="B1850" s="198" t="s">
        <v>475</v>
      </c>
      <c r="C1850" s="195">
        <v>22.6</v>
      </c>
      <c r="D1850" s="196">
        <v>0.78</v>
      </c>
      <c r="E1850" s="212">
        <v>0.36199999999999999</v>
      </c>
      <c r="F1850" s="193" t="str">
        <f t="shared" si="35"/>
        <v>КРПГнг(А)-FRHF-0,6627х1</v>
      </c>
      <c r="G1850" s="150"/>
      <c r="H1850" s="150"/>
    </row>
    <row r="1851" spans="1:8" x14ac:dyDescent="0.25">
      <c r="A1851" s="258" t="s">
        <v>490</v>
      </c>
      <c r="B1851" s="198" t="s">
        <v>539</v>
      </c>
      <c r="C1851" s="195">
        <v>24.6</v>
      </c>
      <c r="D1851" s="196">
        <v>0.98299999999999998</v>
      </c>
      <c r="E1851" s="212">
        <v>0.41599999999999998</v>
      </c>
      <c r="F1851" s="193" t="str">
        <f t="shared" si="35"/>
        <v>КРПГнг(А)-FRHF-0,6627х1,5</v>
      </c>
      <c r="G1851" s="150"/>
      <c r="H1851" s="150"/>
    </row>
    <row r="1852" spans="1:8" x14ac:dyDescent="0.25">
      <c r="A1852" s="258" t="s">
        <v>490</v>
      </c>
      <c r="B1852" s="198" t="s">
        <v>547</v>
      </c>
      <c r="C1852" s="195">
        <v>27.1</v>
      </c>
      <c r="D1852" s="196">
        <v>1.319</v>
      </c>
      <c r="E1852" s="212">
        <v>0.47899999999999998</v>
      </c>
      <c r="F1852" s="193" t="str">
        <f t="shared" si="35"/>
        <v>КРПГнг(А)-FRHF-0,6627х2,5</v>
      </c>
      <c r="G1852" s="150"/>
      <c r="H1852" s="150"/>
    </row>
    <row r="1853" spans="1:8" x14ac:dyDescent="0.25">
      <c r="A1853" s="258" t="s">
        <v>490</v>
      </c>
      <c r="B1853" s="198" t="s">
        <v>532</v>
      </c>
      <c r="C1853" s="195">
        <v>24.6</v>
      </c>
      <c r="D1853" s="196">
        <v>0.89800000000000002</v>
      </c>
      <c r="E1853" s="212">
        <v>0.44</v>
      </c>
      <c r="F1853" s="193" t="str">
        <f t="shared" si="35"/>
        <v>КРПГнг(А)-FRHF-0,6637х0,75</v>
      </c>
      <c r="G1853" s="150"/>
      <c r="H1853" s="150"/>
    </row>
    <row r="1854" spans="1:8" x14ac:dyDescent="0.25">
      <c r="A1854" s="258" t="s">
        <v>490</v>
      </c>
      <c r="B1854" s="198" t="s">
        <v>476</v>
      </c>
      <c r="C1854" s="195">
        <v>25.7</v>
      </c>
      <c r="D1854" s="196">
        <v>1.024</v>
      </c>
      <c r="E1854" s="212">
        <v>0.47</v>
      </c>
      <c r="F1854" s="193" t="str">
        <f t="shared" si="35"/>
        <v>КРПГнг(А)-FRHF-0,6637х1</v>
      </c>
      <c r="G1854" s="150"/>
      <c r="H1854" s="150"/>
    </row>
    <row r="1855" spans="1:8" x14ac:dyDescent="0.25">
      <c r="A1855" s="258" t="s">
        <v>490</v>
      </c>
      <c r="B1855" s="198" t="s">
        <v>540</v>
      </c>
      <c r="C1855" s="195">
        <v>27.5</v>
      </c>
      <c r="D1855" s="196">
        <v>1.2629999999999999</v>
      </c>
      <c r="E1855" s="212">
        <v>0.51900000000000002</v>
      </c>
      <c r="F1855" s="193" t="str">
        <f t="shared" si="35"/>
        <v>КРПГнг(А)-FRHF-0,6637х1,5</v>
      </c>
      <c r="G1855" s="150"/>
      <c r="H1855" s="150"/>
    </row>
    <row r="1856" spans="1:8" x14ac:dyDescent="0.25">
      <c r="A1856" s="258" t="s">
        <v>490</v>
      </c>
      <c r="B1856" s="198" t="s">
        <v>548</v>
      </c>
      <c r="C1856" s="195">
        <v>30.3</v>
      </c>
      <c r="D1856" s="196">
        <v>1.7110000000000001</v>
      </c>
      <c r="E1856" s="212">
        <v>0.59899999999999998</v>
      </c>
      <c r="F1856" s="193" t="str">
        <f t="shared" si="35"/>
        <v>КРПГнг(А)-FRHF-0,6637х2,5</v>
      </c>
      <c r="G1856" s="150"/>
      <c r="H1856" s="150"/>
    </row>
    <row r="1857" spans="1:8" x14ac:dyDescent="0.25">
      <c r="A1857" s="258" t="s">
        <v>490</v>
      </c>
      <c r="B1857" s="198" t="s">
        <v>533</v>
      </c>
      <c r="C1857" s="195">
        <v>28.8</v>
      </c>
      <c r="D1857" s="196">
        <v>1.1930000000000001</v>
      </c>
      <c r="E1857" s="212">
        <v>0.57599999999999996</v>
      </c>
      <c r="F1857" s="193" t="str">
        <f t="shared" si="35"/>
        <v>КРПГнг(А)-FRHF-0,6652х0,75</v>
      </c>
      <c r="G1857" s="150"/>
      <c r="H1857" s="150"/>
    </row>
    <row r="1858" spans="1:8" x14ac:dyDescent="0.25">
      <c r="A1858" s="258" t="s">
        <v>490</v>
      </c>
      <c r="B1858" s="198" t="s">
        <v>477</v>
      </c>
      <c r="C1858" s="195">
        <v>30.1</v>
      </c>
      <c r="D1858" s="196">
        <v>1.367</v>
      </c>
      <c r="E1858" s="212">
        <v>0.61499999999999999</v>
      </c>
      <c r="F1858" s="193" t="str">
        <f t="shared" ref="F1858:F1921" si="36">A1858&amp;B1858</f>
        <v>КРПГнг(А)-FRHF-0,6652х1</v>
      </c>
      <c r="G1858" s="150"/>
      <c r="H1858" s="150"/>
    </row>
    <row r="1859" spans="1:8" x14ac:dyDescent="0.25">
      <c r="A1859" s="258" t="s">
        <v>490</v>
      </c>
      <c r="B1859" s="198" t="s">
        <v>541</v>
      </c>
      <c r="C1859" s="195">
        <v>32.200000000000003</v>
      </c>
      <c r="D1859" s="196">
        <v>1.696</v>
      </c>
      <c r="E1859" s="212">
        <v>0.68100000000000005</v>
      </c>
      <c r="F1859" s="193" t="str">
        <f t="shared" si="36"/>
        <v>КРПГнг(А)-FRHF-0,6652х1,5</v>
      </c>
      <c r="G1859" s="150"/>
      <c r="H1859" s="150"/>
    </row>
    <row r="1860" spans="1:8" x14ac:dyDescent="0.25">
      <c r="A1860" s="258" t="s">
        <v>490</v>
      </c>
      <c r="B1860" s="198" t="s">
        <v>549</v>
      </c>
      <c r="C1860" s="195">
        <v>36</v>
      </c>
      <c r="D1860" s="196">
        <v>2.3530000000000002</v>
      </c>
      <c r="E1860" s="212">
        <v>0.81100000000000005</v>
      </c>
      <c r="F1860" s="193" t="str">
        <f t="shared" si="36"/>
        <v>КРПГнг(А)-FRHF-0,6652х2,5</v>
      </c>
      <c r="G1860" s="150"/>
      <c r="H1860" s="150"/>
    </row>
    <row r="1861" spans="1:8" x14ac:dyDescent="0.25">
      <c r="A1861" s="258" t="s">
        <v>490</v>
      </c>
      <c r="B1861" s="198" t="s">
        <v>534</v>
      </c>
      <c r="C1861" s="195">
        <v>30.6</v>
      </c>
      <c r="D1861" s="196">
        <v>1.3580000000000001</v>
      </c>
      <c r="E1861" s="212">
        <v>0.65</v>
      </c>
      <c r="F1861" s="193" t="str">
        <f t="shared" si="36"/>
        <v>КРПГнг(А)-FRHF-0,6661х0,75</v>
      </c>
      <c r="G1861" s="150"/>
      <c r="H1861" s="150"/>
    </row>
    <row r="1862" spans="1:8" x14ac:dyDescent="0.25">
      <c r="A1862" s="258" t="s">
        <v>490</v>
      </c>
      <c r="B1862" s="198" t="s">
        <v>478</v>
      </c>
      <c r="C1862" s="195">
        <v>32</v>
      </c>
      <c r="D1862" s="196">
        <v>1.5580000000000001</v>
      </c>
      <c r="E1862" s="212">
        <v>0.69499999999999995</v>
      </c>
      <c r="F1862" s="193" t="str">
        <f t="shared" si="36"/>
        <v>КРПГнг(А)-FRHF-0,6661х1</v>
      </c>
      <c r="G1862" s="150"/>
      <c r="H1862" s="150"/>
    </row>
    <row r="1863" spans="1:8" x14ac:dyDescent="0.25">
      <c r="A1863" s="258" t="s">
        <v>490</v>
      </c>
      <c r="B1863" s="198" t="s">
        <v>542</v>
      </c>
      <c r="C1863" s="195">
        <v>34.6</v>
      </c>
      <c r="D1863" s="196">
        <v>1.976</v>
      </c>
      <c r="E1863" s="212">
        <v>0.79300000000000004</v>
      </c>
      <c r="F1863" s="193" t="str">
        <f t="shared" si="36"/>
        <v>КРПГнг(А)-FRHF-0,6661х1,5</v>
      </c>
      <c r="G1863" s="150"/>
      <c r="H1863" s="150"/>
    </row>
    <row r="1864" spans="1:8" ht="15.75" thickBot="1" x14ac:dyDescent="0.3">
      <c r="A1864" s="259" t="s">
        <v>490</v>
      </c>
      <c r="B1864" s="199" t="s">
        <v>550</v>
      </c>
      <c r="C1864" s="200">
        <v>38.299999999999997</v>
      </c>
      <c r="D1864" s="201">
        <v>2.7010000000000001</v>
      </c>
      <c r="E1864" s="260">
        <v>0.91500000000000004</v>
      </c>
      <c r="F1864" s="194" t="str">
        <f t="shared" si="36"/>
        <v>КРПГнг(А)-FRHF-0,6661х2,5</v>
      </c>
      <c r="G1864" s="150"/>
      <c r="H1864" s="150"/>
    </row>
    <row r="1865" spans="1:8" x14ac:dyDescent="0.25">
      <c r="A1865" s="257" t="s">
        <v>493</v>
      </c>
      <c r="B1865" s="202" t="s">
        <v>525</v>
      </c>
      <c r="C1865" s="203">
        <v>11</v>
      </c>
      <c r="D1865" s="204">
        <v>0.187</v>
      </c>
      <c r="E1865" s="261">
        <v>9.2999999999999999E-2</v>
      </c>
      <c r="F1865" s="192" t="str">
        <f t="shared" si="36"/>
        <v>КРПГЭнг(А)-FRHF-0,664х0,75</v>
      </c>
      <c r="G1865" s="150"/>
      <c r="H1865" s="150"/>
    </row>
    <row r="1866" spans="1:8" x14ac:dyDescent="0.25">
      <c r="A1866" s="258" t="s">
        <v>493</v>
      </c>
      <c r="B1866" s="198" t="s">
        <v>469</v>
      </c>
      <c r="C1866" s="195">
        <v>11.4</v>
      </c>
      <c r="D1866" s="196">
        <v>0.20499999999999999</v>
      </c>
      <c r="E1866" s="212">
        <v>9.9000000000000005E-2</v>
      </c>
      <c r="F1866" s="193" t="str">
        <f t="shared" si="36"/>
        <v>КРПГЭнг(А)-FRHF-0,664х1</v>
      </c>
      <c r="G1866" s="150"/>
      <c r="H1866" s="150"/>
    </row>
    <row r="1867" spans="1:8" x14ac:dyDescent="0.25">
      <c r="A1867" s="258" t="s">
        <v>493</v>
      </c>
      <c r="B1867" s="198" t="s">
        <v>178</v>
      </c>
      <c r="C1867" s="195">
        <v>12</v>
      </c>
      <c r="D1867" s="196">
        <v>0.23899999999999999</v>
      </c>
      <c r="E1867" s="212">
        <v>0.108</v>
      </c>
      <c r="F1867" s="193" t="str">
        <f t="shared" si="36"/>
        <v>КРПГЭнг(А)-FRHF-0,664х1,5</v>
      </c>
      <c r="G1867" s="150"/>
      <c r="H1867" s="150"/>
    </row>
    <row r="1868" spans="1:8" x14ac:dyDescent="0.25">
      <c r="A1868" s="258" t="s">
        <v>493</v>
      </c>
      <c r="B1868" s="198" t="s">
        <v>179</v>
      </c>
      <c r="C1868" s="195">
        <v>13</v>
      </c>
      <c r="D1868" s="196">
        <v>0.30099999999999999</v>
      </c>
      <c r="E1868" s="212">
        <v>0.123</v>
      </c>
      <c r="F1868" s="193" t="str">
        <f t="shared" si="36"/>
        <v>КРПГЭнг(А)-FRHF-0,664х2,5</v>
      </c>
      <c r="G1868" s="150"/>
      <c r="H1868" s="150"/>
    </row>
    <row r="1869" spans="1:8" x14ac:dyDescent="0.25">
      <c r="A1869" s="258" t="s">
        <v>493</v>
      </c>
      <c r="B1869" s="198" t="s">
        <v>160</v>
      </c>
      <c r="C1869" s="195">
        <v>14.1</v>
      </c>
      <c r="D1869" s="196">
        <v>0.38600000000000001</v>
      </c>
      <c r="E1869" s="212">
        <v>0.14199999999999999</v>
      </c>
      <c r="F1869" s="193" t="str">
        <f t="shared" si="36"/>
        <v>КРПГЭнг(А)-FRHF-0,664х4</v>
      </c>
      <c r="G1869" s="150"/>
      <c r="H1869" s="150"/>
    </row>
    <row r="1870" spans="1:8" x14ac:dyDescent="0.25">
      <c r="A1870" s="258" t="s">
        <v>493</v>
      </c>
      <c r="B1870" s="198" t="s">
        <v>161</v>
      </c>
      <c r="C1870" s="195">
        <v>15.3</v>
      </c>
      <c r="D1870" s="196">
        <v>0.49299999999999999</v>
      </c>
      <c r="E1870" s="212">
        <v>0.16200000000000001</v>
      </c>
      <c r="F1870" s="193" t="str">
        <f t="shared" si="36"/>
        <v>КРПГЭнг(А)-FRHF-0,664х6</v>
      </c>
      <c r="G1870" s="150"/>
      <c r="H1870" s="150"/>
    </row>
    <row r="1871" spans="1:8" x14ac:dyDescent="0.25">
      <c r="A1871" s="258" t="s">
        <v>493</v>
      </c>
      <c r="B1871" s="198" t="s">
        <v>162</v>
      </c>
      <c r="C1871" s="195">
        <v>17.3</v>
      </c>
      <c r="D1871" s="196">
        <v>0.69499999999999995</v>
      </c>
      <c r="E1871" s="212">
        <v>0.19600000000000001</v>
      </c>
      <c r="F1871" s="193" t="str">
        <f t="shared" si="36"/>
        <v>КРПГЭнг(А)-FRHF-0,664х10</v>
      </c>
      <c r="G1871" s="150"/>
      <c r="H1871" s="150"/>
    </row>
    <row r="1872" spans="1:8" x14ac:dyDescent="0.25">
      <c r="A1872" s="258" t="s">
        <v>493</v>
      </c>
      <c r="B1872" s="198" t="s">
        <v>526</v>
      </c>
      <c r="C1872" s="195">
        <v>11.9</v>
      </c>
      <c r="D1872" s="196">
        <v>0.214</v>
      </c>
      <c r="E1872" s="212">
        <v>0.105</v>
      </c>
      <c r="F1872" s="193" t="str">
        <f t="shared" si="36"/>
        <v>КРПГЭнг(А)-FRHF-0,665х0,75</v>
      </c>
      <c r="G1872" s="150"/>
      <c r="H1872" s="150"/>
    </row>
    <row r="1873" spans="1:8" x14ac:dyDescent="0.25">
      <c r="A1873" s="258" t="s">
        <v>493</v>
      </c>
      <c r="B1873" s="198" t="s">
        <v>470</v>
      </c>
      <c r="C1873" s="195">
        <v>12.3</v>
      </c>
      <c r="D1873" s="196">
        <v>0.23599999999999999</v>
      </c>
      <c r="E1873" s="212">
        <v>0.112</v>
      </c>
      <c r="F1873" s="193" t="str">
        <f t="shared" si="36"/>
        <v>КРПГЭнг(А)-FRHF-0,665х1</v>
      </c>
      <c r="G1873" s="150"/>
      <c r="H1873" s="150"/>
    </row>
    <row r="1874" spans="1:8" x14ac:dyDescent="0.25">
      <c r="A1874" s="258" t="s">
        <v>493</v>
      </c>
      <c r="B1874" s="198" t="s">
        <v>182</v>
      </c>
      <c r="C1874" s="195">
        <v>13</v>
      </c>
      <c r="D1874" s="196">
        <v>0.27600000000000002</v>
      </c>
      <c r="E1874" s="212">
        <v>0.122</v>
      </c>
      <c r="F1874" s="193" t="str">
        <f t="shared" si="36"/>
        <v>КРПГЭнг(А)-FRHF-0,665х1,5</v>
      </c>
      <c r="G1874" s="150"/>
      <c r="H1874" s="150"/>
    </row>
    <row r="1875" spans="1:8" x14ac:dyDescent="0.25">
      <c r="A1875" s="258" t="s">
        <v>493</v>
      </c>
      <c r="B1875" s="198" t="s">
        <v>183</v>
      </c>
      <c r="C1875" s="195">
        <v>14.1</v>
      </c>
      <c r="D1875" s="196">
        <v>0.35</v>
      </c>
      <c r="E1875" s="212">
        <v>0.14000000000000001</v>
      </c>
      <c r="F1875" s="193" t="str">
        <f t="shared" si="36"/>
        <v>КРПГЭнг(А)-FRHF-0,665х2,5</v>
      </c>
      <c r="G1875" s="150"/>
      <c r="H1875" s="150"/>
    </row>
    <row r="1876" spans="1:8" x14ac:dyDescent="0.25">
      <c r="A1876" s="258" t="s">
        <v>493</v>
      </c>
      <c r="B1876" s="198" t="s">
        <v>167</v>
      </c>
      <c r="C1876" s="195">
        <v>15.3</v>
      </c>
      <c r="D1876" s="196">
        <v>0.45300000000000001</v>
      </c>
      <c r="E1876" s="212">
        <v>0.161</v>
      </c>
      <c r="F1876" s="193" t="str">
        <f t="shared" si="36"/>
        <v>КРПГЭнг(А)-FRHF-0,665х4</v>
      </c>
      <c r="G1876" s="150"/>
      <c r="H1876" s="150"/>
    </row>
    <row r="1877" spans="1:8" x14ac:dyDescent="0.25">
      <c r="A1877" s="258" t="s">
        <v>493</v>
      </c>
      <c r="B1877" s="198" t="s">
        <v>168</v>
      </c>
      <c r="C1877" s="195">
        <v>16.7</v>
      </c>
      <c r="D1877" s="196">
        <v>0.58199999999999996</v>
      </c>
      <c r="E1877" s="212">
        <v>0.184</v>
      </c>
      <c r="F1877" s="193" t="str">
        <f t="shared" si="36"/>
        <v>КРПГЭнг(А)-FRHF-0,665х6</v>
      </c>
      <c r="G1877" s="150"/>
      <c r="H1877" s="150"/>
    </row>
    <row r="1878" spans="1:8" x14ac:dyDescent="0.25">
      <c r="A1878" s="258" t="s">
        <v>493</v>
      </c>
      <c r="B1878" s="198" t="s">
        <v>169</v>
      </c>
      <c r="C1878" s="195">
        <v>19.3</v>
      </c>
      <c r="D1878" s="196">
        <v>0.84699999999999998</v>
      </c>
      <c r="E1878" s="212">
        <v>0.23599999999999999</v>
      </c>
      <c r="F1878" s="193" t="str">
        <f t="shared" si="36"/>
        <v>КРПГЭнг(А)-FRHF-0,665х10</v>
      </c>
      <c r="G1878" s="150"/>
      <c r="H1878" s="150"/>
    </row>
    <row r="1879" spans="1:8" x14ac:dyDescent="0.25">
      <c r="A1879" s="258" t="s">
        <v>493</v>
      </c>
      <c r="B1879" s="198" t="s">
        <v>527</v>
      </c>
      <c r="C1879" s="195">
        <v>12.8</v>
      </c>
      <c r="D1879" s="196">
        <v>0.25700000000000001</v>
      </c>
      <c r="E1879" s="212">
        <v>0.125</v>
      </c>
      <c r="F1879" s="193" t="str">
        <f t="shared" si="36"/>
        <v>КРПГЭнг(А)-FRHF-0,667х0,75</v>
      </c>
      <c r="G1879" s="150"/>
      <c r="H1879" s="150"/>
    </row>
    <row r="1880" spans="1:8" x14ac:dyDescent="0.25">
      <c r="A1880" s="258" t="s">
        <v>493</v>
      </c>
      <c r="B1880" s="198" t="s">
        <v>471</v>
      </c>
      <c r="C1880" s="195">
        <v>13.2</v>
      </c>
      <c r="D1880" s="196">
        <v>0.28499999999999998</v>
      </c>
      <c r="E1880" s="212">
        <v>0.13200000000000001</v>
      </c>
      <c r="F1880" s="193" t="str">
        <f t="shared" si="36"/>
        <v>КРПГЭнг(А)-FRHF-0,667х1</v>
      </c>
      <c r="G1880" s="150"/>
      <c r="H1880" s="150"/>
    </row>
    <row r="1881" spans="1:8" x14ac:dyDescent="0.25">
      <c r="A1881" s="258" t="s">
        <v>493</v>
      </c>
      <c r="B1881" s="198" t="s">
        <v>535</v>
      </c>
      <c r="C1881" s="195">
        <v>14</v>
      </c>
      <c r="D1881" s="196">
        <v>0.223</v>
      </c>
      <c r="E1881" s="212">
        <v>0.14499999999999999</v>
      </c>
      <c r="F1881" s="193" t="str">
        <f t="shared" si="36"/>
        <v>КРПГЭнг(А)-FRHF-0,667х1,5</v>
      </c>
      <c r="G1881" s="150"/>
      <c r="H1881" s="150"/>
    </row>
    <row r="1882" spans="1:8" x14ac:dyDescent="0.25">
      <c r="A1882" s="258" t="s">
        <v>493</v>
      </c>
      <c r="B1882" s="198" t="s">
        <v>543</v>
      </c>
      <c r="C1882" s="195">
        <v>15.2</v>
      </c>
      <c r="D1882" s="196">
        <v>0.435</v>
      </c>
      <c r="E1882" s="212">
        <v>0.16600000000000001</v>
      </c>
      <c r="F1882" s="193" t="str">
        <f t="shared" si="36"/>
        <v>КРПГЭнг(А)-FRHF-0,667х2,5</v>
      </c>
      <c r="G1882" s="150"/>
      <c r="H1882" s="150"/>
    </row>
    <row r="1883" spans="1:8" x14ac:dyDescent="0.25">
      <c r="A1883" s="258" t="s">
        <v>493</v>
      </c>
      <c r="B1883" s="198" t="s">
        <v>479</v>
      </c>
      <c r="C1883" s="195">
        <v>16.600000000000001</v>
      </c>
      <c r="D1883" s="196">
        <v>0.57099999999999995</v>
      </c>
      <c r="E1883" s="212">
        <v>0.192</v>
      </c>
      <c r="F1883" s="193" t="str">
        <f t="shared" si="36"/>
        <v>КРПГЭнг(А)-FRHF-0,667х4</v>
      </c>
      <c r="G1883" s="150"/>
      <c r="H1883" s="150"/>
    </row>
    <row r="1884" spans="1:8" x14ac:dyDescent="0.25">
      <c r="A1884" s="258" t="s">
        <v>493</v>
      </c>
      <c r="B1884" s="198" t="s">
        <v>481</v>
      </c>
      <c r="C1884" s="195">
        <v>18.5</v>
      </c>
      <c r="D1884" s="196">
        <v>0.76200000000000001</v>
      </c>
      <c r="E1884" s="212">
        <v>0.23200000000000001</v>
      </c>
      <c r="F1884" s="193" t="str">
        <f t="shared" si="36"/>
        <v>КРПГЭнг(А)-FRHF-0,667х6</v>
      </c>
      <c r="G1884" s="150"/>
      <c r="H1884" s="150"/>
    </row>
    <row r="1885" spans="1:8" x14ac:dyDescent="0.25">
      <c r="A1885" s="258" t="s">
        <v>493</v>
      </c>
      <c r="B1885" s="198" t="s">
        <v>491</v>
      </c>
      <c r="C1885" s="195">
        <v>20.9</v>
      </c>
      <c r="D1885" s="196">
        <v>1.093</v>
      </c>
      <c r="E1885" s="212">
        <v>0.28000000000000003</v>
      </c>
      <c r="F1885" s="193" t="str">
        <f t="shared" si="36"/>
        <v>КРПГЭнг(А)-FRHF-0,667х10</v>
      </c>
      <c r="G1885" s="150"/>
      <c r="H1885" s="150"/>
    </row>
    <row r="1886" spans="1:8" x14ac:dyDescent="0.25">
      <c r="A1886" s="258" t="s">
        <v>493</v>
      </c>
      <c r="B1886" s="198" t="s">
        <v>528</v>
      </c>
      <c r="C1886" s="195">
        <v>15.7</v>
      </c>
      <c r="D1886" s="196">
        <v>0.35</v>
      </c>
      <c r="E1886" s="212">
        <v>0.16900000000000001</v>
      </c>
      <c r="F1886" s="193" t="str">
        <f t="shared" si="36"/>
        <v>КРПГЭнг(А)-FRHF-0,6610х0,75</v>
      </c>
      <c r="G1886" s="150"/>
      <c r="H1886" s="150"/>
    </row>
    <row r="1887" spans="1:8" x14ac:dyDescent="0.25">
      <c r="A1887" s="258" t="s">
        <v>493</v>
      </c>
      <c r="B1887" s="210" t="s">
        <v>472</v>
      </c>
      <c r="C1887" s="211">
        <v>16.399999999999999</v>
      </c>
      <c r="D1887" s="209">
        <v>0.39</v>
      </c>
      <c r="E1887" s="209">
        <v>0.18</v>
      </c>
      <c r="F1887" s="193" t="str">
        <f t="shared" si="36"/>
        <v>КРПГЭнг(А)-FRHF-0,6610х1</v>
      </c>
      <c r="G1887" s="150"/>
      <c r="H1887" s="150"/>
    </row>
    <row r="1888" spans="1:8" x14ac:dyDescent="0.25">
      <c r="A1888" s="258" t="s">
        <v>493</v>
      </c>
      <c r="B1888" s="206" t="s">
        <v>536</v>
      </c>
      <c r="C1888" s="207">
        <v>17.399999999999999</v>
      </c>
      <c r="D1888" s="208">
        <v>0.46500000000000002</v>
      </c>
      <c r="E1888" s="213">
        <v>0.19800000000000001</v>
      </c>
      <c r="F1888" s="193" t="str">
        <f t="shared" si="36"/>
        <v>КРПГЭнг(А)-FRHF-0,6610х1,5</v>
      </c>
      <c r="G1888" s="150"/>
      <c r="H1888" s="150"/>
    </row>
    <row r="1889" spans="1:8" x14ac:dyDescent="0.25">
      <c r="A1889" s="258" t="s">
        <v>493</v>
      </c>
      <c r="B1889" s="198" t="s">
        <v>544</v>
      </c>
      <c r="C1889" s="195">
        <v>19.399999999999999</v>
      </c>
      <c r="D1889" s="196">
        <v>0.624</v>
      </c>
      <c r="E1889" s="212">
        <v>0.24099999999999999</v>
      </c>
      <c r="F1889" s="193" t="str">
        <f t="shared" si="36"/>
        <v>КРПГЭнг(А)-FRHF-0,6610х2,5</v>
      </c>
      <c r="G1889" s="150"/>
      <c r="H1889" s="150"/>
    </row>
    <row r="1890" spans="1:8" x14ac:dyDescent="0.25">
      <c r="A1890" s="258" t="s">
        <v>493</v>
      </c>
      <c r="B1890" s="198" t="s">
        <v>480</v>
      </c>
      <c r="C1890" s="195">
        <v>21.3</v>
      </c>
      <c r="D1890" s="196">
        <v>0.81899999999999995</v>
      </c>
      <c r="E1890" s="212">
        <v>0.27800000000000002</v>
      </c>
      <c r="F1890" s="193" t="str">
        <f t="shared" si="36"/>
        <v>КРПГЭнг(А)-FRHF-0,6610х4</v>
      </c>
      <c r="G1890" s="150"/>
      <c r="H1890" s="150"/>
    </row>
    <row r="1891" spans="1:8" x14ac:dyDescent="0.25">
      <c r="A1891" s="258" t="s">
        <v>493</v>
      </c>
      <c r="B1891" s="198" t="s">
        <v>482</v>
      </c>
      <c r="C1891" s="195">
        <v>23.3</v>
      </c>
      <c r="D1891" s="196">
        <v>1.0669999999999999</v>
      </c>
      <c r="E1891" s="212">
        <v>0.31900000000000001</v>
      </c>
      <c r="F1891" s="193" t="str">
        <f t="shared" si="36"/>
        <v>КРПГЭнг(А)-FRHF-0,6610х6</v>
      </c>
      <c r="G1891" s="150"/>
      <c r="H1891" s="150"/>
    </row>
    <row r="1892" spans="1:8" x14ac:dyDescent="0.25">
      <c r="A1892" s="258" t="s">
        <v>493</v>
      </c>
      <c r="B1892" s="198" t="s">
        <v>492</v>
      </c>
      <c r="C1892" s="195">
        <v>26.9</v>
      </c>
      <c r="D1892" s="196">
        <v>1.5649999999999999</v>
      </c>
      <c r="E1892" s="212">
        <v>0.40400000000000003</v>
      </c>
      <c r="F1892" s="193" t="str">
        <f t="shared" si="36"/>
        <v>КРПГЭнг(А)-FRHF-0,6610х10</v>
      </c>
      <c r="G1892" s="150"/>
      <c r="H1892" s="150"/>
    </row>
    <row r="1893" spans="1:8" x14ac:dyDescent="0.25">
      <c r="A1893" s="258" t="s">
        <v>493</v>
      </c>
      <c r="B1893" s="198" t="s">
        <v>529</v>
      </c>
      <c r="C1893" s="195">
        <v>17</v>
      </c>
      <c r="D1893" s="196">
        <v>0.42499999999999999</v>
      </c>
      <c r="E1893" s="212">
        <v>0.20200000000000001</v>
      </c>
      <c r="F1893" s="193" t="str">
        <f t="shared" si="36"/>
        <v>КРПГЭнг(А)-FRHF-0,6614х0,75</v>
      </c>
      <c r="G1893" s="150"/>
      <c r="H1893" s="150"/>
    </row>
    <row r="1894" spans="1:8" x14ac:dyDescent="0.25">
      <c r="A1894" s="258" t="s">
        <v>493</v>
      </c>
      <c r="B1894" s="198" t="s">
        <v>473</v>
      </c>
      <c r="C1894" s="195">
        <v>17.600000000000001</v>
      </c>
      <c r="D1894" s="196">
        <v>0.47699999999999998</v>
      </c>
      <c r="E1894" s="212">
        <v>0.215</v>
      </c>
      <c r="F1894" s="193" t="str">
        <f t="shared" si="36"/>
        <v>КРПГЭнг(А)-FRHF-0,6614х1</v>
      </c>
      <c r="G1894" s="150"/>
      <c r="H1894" s="150"/>
    </row>
    <row r="1895" spans="1:8" x14ac:dyDescent="0.25">
      <c r="A1895" s="258" t="s">
        <v>493</v>
      </c>
      <c r="B1895" s="198" t="s">
        <v>537</v>
      </c>
      <c r="C1895" s="195">
        <v>19.2</v>
      </c>
      <c r="D1895" s="196">
        <v>0.59499999999999997</v>
      </c>
      <c r="E1895" s="212">
        <v>0.249</v>
      </c>
      <c r="F1895" s="193" t="str">
        <f t="shared" si="36"/>
        <v>КРПГЭнг(А)-FRHF-0,6614х1,5</v>
      </c>
      <c r="G1895" s="150"/>
      <c r="H1895" s="150"/>
    </row>
    <row r="1896" spans="1:8" x14ac:dyDescent="0.25">
      <c r="A1896" s="258" t="s">
        <v>493</v>
      </c>
      <c r="B1896" s="198" t="s">
        <v>545</v>
      </c>
      <c r="C1896" s="195">
        <v>20.9</v>
      </c>
      <c r="D1896" s="196">
        <v>0.78</v>
      </c>
      <c r="E1896" s="212">
        <v>0.28599999999999998</v>
      </c>
      <c r="F1896" s="193" t="str">
        <f t="shared" si="36"/>
        <v>КРПГЭнг(А)-FRHF-0,6614х2,5</v>
      </c>
      <c r="G1896" s="150"/>
      <c r="H1896" s="150"/>
    </row>
    <row r="1897" spans="1:8" x14ac:dyDescent="0.25">
      <c r="A1897" s="258" t="s">
        <v>493</v>
      </c>
      <c r="B1897" s="198" t="s">
        <v>530</v>
      </c>
      <c r="C1897" s="195">
        <v>19.100000000000001</v>
      </c>
      <c r="D1897" s="196">
        <v>0.54500000000000004</v>
      </c>
      <c r="E1897" s="212">
        <v>0.25900000000000001</v>
      </c>
      <c r="F1897" s="193" t="str">
        <f t="shared" si="36"/>
        <v>КРПГЭнг(А)-FRHF-0,6619х0,75</v>
      </c>
      <c r="G1897" s="150"/>
      <c r="H1897" s="150"/>
    </row>
    <row r="1898" spans="1:8" x14ac:dyDescent="0.25">
      <c r="A1898" s="258" t="s">
        <v>493</v>
      </c>
      <c r="B1898" s="198" t="s">
        <v>474</v>
      </c>
      <c r="C1898" s="195">
        <v>19.899999999999999</v>
      </c>
      <c r="D1898" s="196">
        <v>0.61399999999999999</v>
      </c>
      <c r="E1898" s="212">
        <v>0.27600000000000002</v>
      </c>
      <c r="F1898" s="193" t="str">
        <f t="shared" si="36"/>
        <v>КРПГЭнг(А)-FRHF-0,6619х1</v>
      </c>
      <c r="G1898" s="150"/>
      <c r="H1898" s="150"/>
    </row>
    <row r="1899" spans="1:8" x14ac:dyDescent="0.25">
      <c r="A1899" s="258" t="s">
        <v>493</v>
      </c>
      <c r="B1899" s="198" t="s">
        <v>538</v>
      </c>
      <c r="C1899" s="195">
        <v>21.2</v>
      </c>
      <c r="D1899" s="196">
        <v>0.74399999999999999</v>
      </c>
      <c r="E1899" s="212">
        <v>0.30399999999999999</v>
      </c>
      <c r="F1899" s="193" t="str">
        <f t="shared" si="36"/>
        <v>КРПГЭнг(А)-FRHF-0,6619х1,5</v>
      </c>
      <c r="G1899" s="150"/>
      <c r="H1899" s="150"/>
    </row>
    <row r="1900" spans="1:8" x14ac:dyDescent="0.25">
      <c r="A1900" s="258" t="s">
        <v>493</v>
      </c>
      <c r="B1900" s="198" t="s">
        <v>546</v>
      </c>
      <c r="C1900" s="195">
        <v>23.2</v>
      </c>
      <c r="D1900" s="196">
        <v>0.98599999999999999</v>
      </c>
      <c r="E1900" s="212">
        <v>0.35</v>
      </c>
      <c r="F1900" s="193" t="str">
        <f t="shared" si="36"/>
        <v>КРПГЭнг(А)-FRHF-0,6619х2,5</v>
      </c>
      <c r="G1900" s="150"/>
      <c r="H1900" s="150"/>
    </row>
    <row r="1901" spans="1:8" x14ac:dyDescent="0.25">
      <c r="A1901" s="258" t="s">
        <v>493</v>
      </c>
      <c r="B1901" s="198" t="s">
        <v>531</v>
      </c>
      <c r="C1901" s="195">
        <v>22.6</v>
      </c>
      <c r="D1901" s="196">
        <v>0.72399999999999998</v>
      </c>
      <c r="E1901" s="212">
        <v>0.34</v>
      </c>
      <c r="F1901" s="193" t="str">
        <f t="shared" si="36"/>
        <v>КРПГЭнг(А)-FRHF-0,6627х0,75</v>
      </c>
      <c r="G1901" s="150"/>
      <c r="H1901" s="150"/>
    </row>
    <row r="1902" spans="1:8" x14ac:dyDescent="0.25">
      <c r="A1902" s="258" t="s">
        <v>493</v>
      </c>
      <c r="B1902" s="198" t="s">
        <v>475</v>
      </c>
      <c r="C1902" s="195">
        <v>23.9</v>
      </c>
      <c r="D1902" s="196">
        <v>0.84299999999999997</v>
      </c>
      <c r="E1902" s="212">
        <v>0.378</v>
      </c>
      <c r="F1902" s="193" t="str">
        <f t="shared" si="36"/>
        <v>КРПГЭнг(А)-FRHF-0,6627х1</v>
      </c>
      <c r="G1902" s="150"/>
      <c r="H1902" s="150"/>
    </row>
    <row r="1903" spans="1:8" x14ac:dyDescent="0.25">
      <c r="A1903" s="258" t="s">
        <v>493</v>
      </c>
      <c r="B1903" s="198" t="s">
        <v>539</v>
      </c>
      <c r="C1903" s="195">
        <v>25.4</v>
      </c>
      <c r="D1903" s="196">
        <v>1.0249999999999999</v>
      </c>
      <c r="E1903" s="212">
        <v>0.41799999999999998</v>
      </c>
      <c r="F1903" s="193" t="str">
        <f t="shared" si="36"/>
        <v>КРПГЭнг(А)-FRHF-0,6627х1,5</v>
      </c>
      <c r="G1903" s="150"/>
      <c r="H1903" s="150"/>
    </row>
    <row r="1904" spans="1:8" x14ac:dyDescent="0.25">
      <c r="A1904" s="258" t="s">
        <v>493</v>
      </c>
      <c r="B1904" s="198" t="s">
        <v>547</v>
      </c>
      <c r="C1904" s="195">
        <v>27.9</v>
      </c>
      <c r="D1904" s="196">
        <v>1.3660000000000001</v>
      </c>
      <c r="E1904" s="212">
        <v>0.48099999999999998</v>
      </c>
      <c r="F1904" s="193" t="str">
        <f t="shared" si="36"/>
        <v>КРПГЭнг(А)-FRHF-0,6627х2,5</v>
      </c>
      <c r="G1904" s="150"/>
      <c r="H1904" s="150"/>
    </row>
    <row r="1905" spans="1:8" x14ac:dyDescent="0.25">
      <c r="A1905" s="258" t="s">
        <v>493</v>
      </c>
      <c r="B1905" s="198" t="s">
        <v>532</v>
      </c>
      <c r="C1905" s="195">
        <v>25.5</v>
      </c>
      <c r="D1905" s="196">
        <v>0.94099999999999995</v>
      </c>
      <c r="E1905" s="212">
        <v>0.442</v>
      </c>
      <c r="F1905" s="193" t="str">
        <f t="shared" si="36"/>
        <v>КРПГЭнг(А)-FRHF-0,6637х0,75</v>
      </c>
      <c r="G1905" s="150"/>
      <c r="H1905" s="150"/>
    </row>
    <row r="1906" spans="1:8" x14ac:dyDescent="0.25">
      <c r="A1906" s="258" t="s">
        <v>493</v>
      </c>
      <c r="B1906" s="198" t="s">
        <v>476</v>
      </c>
      <c r="C1906" s="195">
        <v>26.5</v>
      </c>
      <c r="D1906" s="196">
        <v>1.0680000000000001</v>
      </c>
      <c r="E1906" s="212">
        <v>0.47099999999999997</v>
      </c>
      <c r="F1906" s="193" t="str">
        <f t="shared" si="36"/>
        <v>КРПГЭнг(А)-FRHF-0,6637х1</v>
      </c>
      <c r="G1906" s="150"/>
      <c r="H1906" s="150"/>
    </row>
    <row r="1907" spans="1:8" x14ac:dyDescent="0.25">
      <c r="A1907" s="258" t="s">
        <v>493</v>
      </c>
      <c r="B1907" s="198" t="s">
        <v>540</v>
      </c>
      <c r="C1907" s="195">
        <v>28.3</v>
      </c>
      <c r="D1907" s="196">
        <v>1.31</v>
      </c>
      <c r="E1907" s="212">
        <v>0.52100000000000002</v>
      </c>
      <c r="F1907" s="193" t="str">
        <f t="shared" si="36"/>
        <v>КРПГЭнг(А)-FRHF-0,6637х1,5</v>
      </c>
      <c r="G1907" s="150"/>
      <c r="H1907" s="150"/>
    </row>
    <row r="1908" spans="1:8" x14ac:dyDescent="0.25">
      <c r="A1908" s="258" t="s">
        <v>493</v>
      </c>
      <c r="B1908" s="198" t="s">
        <v>548</v>
      </c>
      <c r="C1908" s="195">
        <v>31.1</v>
      </c>
      <c r="D1908" s="196">
        <v>1.764</v>
      </c>
      <c r="E1908" s="212">
        <v>0.6</v>
      </c>
      <c r="F1908" s="193" t="str">
        <f t="shared" si="36"/>
        <v>КРПГЭнг(А)-FRHF-0,6637х2,5</v>
      </c>
      <c r="G1908" s="150"/>
      <c r="H1908" s="150"/>
    </row>
    <row r="1909" spans="1:8" x14ac:dyDescent="0.25">
      <c r="A1909" s="258" t="s">
        <v>493</v>
      </c>
      <c r="B1909" s="198" t="s">
        <v>533</v>
      </c>
      <c r="C1909" s="195">
        <v>29.7</v>
      </c>
      <c r="D1909" s="196">
        <v>1.2430000000000001</v>
      </c>
      <c r="E1909" s="212">
        <v>0.57799999999999996</v>
      </c>
      <c r="F1909" s="193" t="str">
        <f t="shared" si="36"/>
        <v>КРПГЭнг(А)-FRHF-0,6652х0,75</v>
      </c>
      <c r="G1909" s="150"/>
      <c r="H1909" s="150"/>
    </row>
    <row r="1910" spans="1:8" x14ac:dyDescent="0.25">
      <c r="A1910" s="258" t="s">
        <v>493</v>
      </c>
      <c r="B1910" s="198" t="s">
        <v>477</v>
      </c>
      <c r="C1910" s="195">
        <v>31</v>
      </c>
      <c r="D1910" s="196">
        <v>1.419</v>
      </c>
      <c r="E1910" s="212">
        <v>0.61699999999999999</v>
      </c>
      <c r="F1910" s="193" t="str">
        <f t="shared" si="36"/>
        <v>КРПГЭнг(А)-FRHF-0,6652х1</v>
      </c>
      <c r="G1910" s="150"/>
      <c r="H1910" s="150"/>
    </row>
    <row r="1911" spans="1:8" x14ac:dyDescent="0.25">
      <c r="A1911" s="258" t="s">
        <v>493</v>
      </c>
      <c r="B1911" s="198" t="s">
        <v>541</v>
      </c>
      <c r="C1911" s="195">
        <v>33.1</v>
      </c>
      <c r="D1911" s="196">
        <v>1.752</v>
      </c>
      <c r="E1911" s="212">
        <v>0.68300000000000005</v>
      </c>
      <c r="F1911" s="193" t="str">
        <f t="shared" si="36"/>
        <v>КРПГЭнг(А)-FRHF-0,6652х1,5</v>
      </c>
      <c r="G1911" s="150"/>
      <c r="H1911" s="150"/>
    </row>
    <row r="1912" spans="1:8" x14ac:dyDescent="0.25">
      <c r="A1912" s="258" t="s">
        <v>493</v>
      </c>
      <c r="B1912" s="198" t="s">
        <v>549</v>
      </c>
      <c r="C1912" s="195">
        <v>36.9</v>
      </c>
      <c r="D1912" s="196">
        <v>2.4159999999999999</v>
      </c>
      <c r="E1912" s="212">
        <v>0.81299999999999994</v>
      </c>
      <c r="F1912" s="193" t="str">
        <f t="shared" si="36"/>
        <v>КРПГЭнг(А)-FRHF-0,6652х2,5</v>
      </c>
      <c r="G1912" s="150"/>
      <c r="H1912" s="150"/>
    </row>
    <row r="1913" spans="1:8" x14ac:dyDescent="0.25">
      <c r="A1913" s="258" t="s">
        <v>493</v>
      </c>
      <c r="B1913" s="198" t="s">
        <v>534</v>
      </c>
      <c r="C1913" s="195">
        <v>31.4</v>
      </c>
      <c r="D1913" s="196">
        <v>1.411</v>
      </c>
      <c r="E1913" s="212">
        <v>0.65200000000000002</v>
      </c>
      <c r="F1913" s="193" t="str">
        <f t="shared" si="36"/>
        <v>КРПГЭнг(А)-FRHF-0,6661х0,75</v>
      </c>
      <c r="G1913" s="150"/>
      <c r="H1913" s="150"/>
    </row>
    <row r="1914" spans="1:8" x14ac:dyDescent="0.25">
      <c r="A1914" s="258" t="s">
        <v>493</v>
      </c>
      <c r="B1914" s="198" t="s">
        <v>478</v>
      </c>
      <c r="C1914" s="195">
        <v>32.799999999999997</v>
      </c>
      <c r="D1914" s="196">
        <v>1.6140000000000001</v>
      </c>
      <c r="E1914" s="212">
        <v>0.69599999999999995</v>
      </c>
      <c r="F1914" s="193" t="str">
        <f t="shared" si="36"/>
        <v>КРПГЭнг(А)-FRHF-0,6661х1</v>
      </c>
      <c r="G1914" s="150"/>
      <c r="H1914" s="150"/>
    </row>
    <row r="1915" spans="1:8" x14ac:dyDescent="0.25">
      <c r="A1915" s="258" t="s">
        <v>493</v>
      </c>
      <c r="B1915" s="198" t="s">
        <v>542</v>
      </c>
      <c r="C1915" s="195">
        <v>35.5</v>
      </c>
      <c r="D1915" s="196">
        <v>2.0369999999999999</v>
      </c>
      <c r="E1915" s="212">
        <v>0.79400000000000004</v>
      </c>
      <c r="F1915" s="193" t="str">
        <f t="shared" si="36"/>
        <v>КРПГЭнг(А)-FRHF-0,6661х1,5</v>
      </c>
      <c r="G1915" s="150"/>
      <c r="H1915" s="150"/>
    </row>
    <row r="1916" spans="1:8" ht="15.75" thickBot="1" x14ac:dyDescent="0.3">
      <c r="A1916" s="259" t="s">
        <v>493</v>
      </c>
      <c r="B1916" s="199" t="s">
        <v>550</v>
      </c>
      <c r="C1916" s="200">
        <v>39.1</v>
      </c>
      <c r="D1916" s="201">
        <v>2.7679999999999998</v>
      </c>
      <c r="E1916" s="260">
        <v>0.91700000000000004</v>
      </c>
      <c r="F1916" s="194" t="str">
        <f t="shared" si="36"/>
        <v>КРПГЭнг(А)-FRHF-0,6661х2,5</v>
      </c>
      <c r="G1916" s="150"/>
      <c r="H1916" s="150"/>
    </row>
    <row r="1917" spans="1:8" x14ac:dyDescent="0.25">
      <c r="A1917" s="257" t="s">
        <v>428</v>
      </c>
      <c r="B1917" s="262" t="s">
        <v>174</v>
      </c>
      <c r="C1917" s="263">
        <v>10.7</v>
      </c>
      <c r="D1917" s="264">
        <v>0.16300000000000001</v>
      </c>
      <c r="E1917" s="265">
        <v>8.8999999999999996E-2</v>
      </c>
      <c r="F1917" s="192" t="str">
        <f t="shared" si="36"/>
        <v>ПвВнг(А)-FRLS-11х1,5</v>
      </c>
      <c r="G1917" s="150"/>
      <c r="H1917" s="150"/>
    </row>
    <row r="1918" spans="1:8" x14ac:dyDescent="0.25">
      <c r="A1918" s="258" t="s">
        <v>428</v>
      </c>
      <c r="B1918" s="214" t="s">
        <v>175</v>
      </c>
      <c r="C1918" s="215">
        <v>11.1</v>
      </c>
      <c r="D1918" s="216">
        <v>0.182</v>
      </c>
      <c r="E1918" s="217">
        <v>9.5000000000000001E-2</v>
      </c>
      <c r="F1918" s="193" t="str">
        <f t="shared" si="36"/>
        <v>ПвВнг(А)-FRLS-11х2,5</v>
      </c>
      <c r="G1918" s="150"/>
      <c r="H1918" s="150"/>
    </row>
    <row r="1919" spans="1:8" x14ac:dyDescent="0.25">
      <c r="A1919" s="258" t="s">
        <v>428</v>
      </c>
      <c r="B1919" s="214" t="s">
        <v>131</v>
      </c>
      <c r="C1919" s="215">
        <v>11.6</v>
      </c>
      <c r="D1919" s="216">
        <v>0.20599999999999999</v>
      </c>
      <c r="E1919" s="217">
        <v>0.10100000000000001</v>
      </c>
      <c r="F1919" s="193" t="str">
        <f t="shared" si="36"/>
        <v>ПвВнг(А)-FRLS-11х4</v>
      </c>
      <c r="G1919" s="150"/>
      <c r="H1919" s="150"/>
    </row>
    <row r="1920" spans="1:8" x14ac:dyDescent="0.25">
      <c r="A1920" s="258" t="s">
        <v>428</v>
      </c>
      <c r="B1920" s="214" t="s">
        <v>132</v>
      </c>
      <c r="C1920" s="215">
        <v>12.1</v>
      </c>
      <c r="D1920" s="216">
        <v>0.23599999999999999</v>
      </c>
      <c r="E1920" s="217">
        <v>0.108</v>
      </c>
      <c r="F1920" s="193" t="str">
        <f t="shared" si="36"/>
        <v>ПвВнг(А)-FRLS-11х6</v>
      </c>
      <c r="G1920" s="150"/>
      <c r="H1920" s="150"/>
    </row>
    <row r="1921" spans="1:8" x14ac:dyDescent="0.25">
      <c r="A1921" s="258" t="s">
        <v>428</v>
      </c>
      <c r="B1921" s="214" t="s">
        <v>133</v>
      </c>
      <c r="C1921" s="215">
        <v>12.9</v>
      </c>
      <c r="D1921" s="216">
        <v>0.29099999999999998</v>
      </c>
      <c r="E1921" s="217">
        <v>0.11899999999999999</v>
      </c>
      <c r="F1921" s="193" t="str">
        <f t="shared" si="36"/>
        <v>ПвВнг(А)-FRLS-11х10</v>
      </c>
      <c r="G1921" s="150"/>
      <c r="H1921" s="150"/>
    </row>
    <row r="1922" spans="1:8" x14ac:dyDescent="0.25">
      <c r="A1922" s="258" t="s">
        <v>428</v>
      </c>
      <c r="B1922" s="214" t="s">
        <v>134</v>
      </c>
      <c r="C1922" s="215">
        <v>13.8</v>
      </c>
      <c r="D1922" s="216">
        <v>0.36699999999999999</v>
      </c>
      <c r="E1922" s="217">
        <v>0.13200000000000001</v>
      </c>
      <c r="F1922" s="193" t="str">
        <f t="shared" ref="F1922:F1985" si="37">A1922&amp;B1922</f>
        <v>ПвВнг(А)-FRLS-11х16</v>
      </c>
      <c r="G1922" s="150"/>
      <c r="H1922" s="150"/>
    </row>
    <row r="1923" spans="1:8" x14ac:dyDescent="0.25">
      <c r="A1923" s="258" t="s">
        <v>428</v>
      </c>
      <c r="B1923" s="214" t="s">
        <v>135</v>
      </c>
      <c r="C1923" s="215">
        <v>16.100000000000001</v>
      </c>
      <c r="D1923" s="216">
        <v>0.50700000000000001</v>
      </c>
      <c r="E1923" s="217">
        <v>0.16800000000000001</v>
      </c>
      <c r="F1923" s="193" t="str">
        <f t="shared" si="37"/>
        <v>ПвВнг(А)-FRLS-11х25</v>
      </c>
      <c r="G1923" s="150"/>
      <c r="H1923" s="150"/>
    </row>
    <row r="1924" spans="1:8" x14ac:dyDescent="0.25">
      <c r="A1924" s="258" t="s">
        <v>428</v>
      </c>
      <c r="B1924" s="214" t="s">
        <v>136</v>
      </c>
      <c r="C1924" s="215">
        <v>17.2</v>
      </c>
      <c r="D1924" s="216">
        <v>0.625</v>
      </c>
      <c r="E1924" s="217">
        <v>0.184</v>
      </c>
      <c r="F1924" s="193" t="str">
        <f t="shared" si="37"/>
        <v>ПвВнг(А)-FRLS-11х35</v>
      </c>
      <c r="G1924" s="150"/>
      <c r="H1924" s="150"/>
    </row>
    <row r="1925" spans="1:8" x14ac:dyDescent="0.25">
      <c r="A1925" s="258" t="s">
        <v>428</v>
      </c>
      <c r="B1925" s="214" t="s">
        <v>137</v>
      </c>
      <c r="C1925" s="215">
        <v>19.600000000000001</v>
      </c>
      <c r="D1925" s="216">
        <v>0.82499999999999996</v>
      </c>
      <c r="E1925" s="217">
        <v>0.215</v>
      </c>
      <c r="F1925" s="193" t="str">
        <f t="shared" si="37"/>
        <v>ПвВнг(А)-FRLS-11х50</v>
      </c>
      <c r="G1925" s="150"/>
      <c r="H1925" s="150"/>
    </row>
    <row r="1926" spans="1:8" x14ac:dyDescent="0.25">
      <c r="A1926" s="258" t="s">
        <v>428</v>
      </c>
      <c r="B1926" s="214" t="s">
        <v>138</v>
      </c>
      <c r="C1926" s="215">
        <v>20.6</v>
      </c>
      <c r="D1926" s="216">
        <v>1.0329999999999999</v>
      </c>
      <c r="E1926" s="217">
        <v>0.23300000000000001</v>
      </c>
      <c r="F1926" s="193" t="str">
        <f t="shared" si="37"/>
        <v>ПвВнг(А)-FRLS-11х70</v>
      </c>
      <c r="G1926" s="150"/>
      <c r="H1926" s="150"/>
    </row>
    <row r="1927" spans="1:8" x14ac:dyDescent="0.25">
      <c r="A1927" s="258" t="s">
        <v>428</v>
      </c>
      <c r="B1927" s="214" t="s">
        <v>139</v>
      </c>
      <c r="C1927" s="215">
        <v>22.2</v>
      </c>
      <c r="D1927" s="216">
        <v>1.2989999999999999</v>
      </c>
      <c r="E1927" s="217">
        <v>0.25600000000000001</v>
      </c>
      <c r="F1927" s="193" t="str">
        <f t="shared" si="37"/>
        <v>ПвВнг(А)-FRLS-11х95</v>
      </c>
      <c r="G1927" s="150"/>
      <c r="H1927" s="150"/>
    </row>
    <row r="1928" spans="1:8" x14ac:dyDescent="0.25">
      <c r="A1928" s="258" t="s">
        <v>428</v>
      </c>
      <c r="B1928" s="214" t="s">
        <v>498</v>
      </c>
      <c r="C1928" s="215">
        <v>26.3</v>
      </c>
      <c r="D1928" s="216">
        <v>1.9339999999999999</v>
      </c>
      <c r="E1928" s="217">
        <v>0.34599999999999997</v>
      </c>
      <c r="F1928" s="193" t="str">
        <f t="shared" si="37"/>
        <v>ПвВнг(А)-FRLS-11х150</v>
      </c>
      <c r="G1928" s="150"/>
      <c r="H1928" s="150"/>
    </row>
    <row r="1929" spans="1:8" x14ac:dyDescent="0.25">
      <c r="A1929" s="258" t="s">
        <v>428</v>
      </c>
      <c r="B1929" s="214" t="s">
        <v>499</v>
      </c>
      <c r="C1929" s="215">
        <v>28.5</v>
      </c>
      <c r="D1929" s="216">
        <v>2.3319999999999999</v>
      </c>
      <c r="E1929" s="217">
        <v>0.4</v>
      </c>
      <c r="F1929" s="193" t="str">
        <f t="shared" si="37"/>
        <v>ПвВнг(А)-FRLS-11х185</v>
      </c>
      <c r="G1929" s="150"/>
      <c r="H1929" s="150"/>
    </row>
    <row r="1930" spans="1:8" x14ac:dyDescent="0.25">
      <c r="A1930" s="258" t="s">
        <v>428</v>
      </c>
      <c r="B1930" s="214" t="s">
        <v>347</v>
      </c>
      <c r="C1930" s="215">
        <v>31</v>
      </c>
      <c r="D1930" s="216">
        <v>2.9039999999999999</v>
      </c>
      <c r="E1930" s="217">
        <v>0.44900000000000001</v>
      </c>
      <c r="F1930" s="193" t="str">
        <f t="shared" si="37"/>
        <v>ПвВнг(А)-FRLS-11х240</v>
      </c>
      <c r="G1930" s="150"/>
      <c r="H1930" s="150"/>
    </row>
    <row r="1931" spans="1:8" x14ac:dyDescent="0.25">
      <c r="A1931" s="258" t="s">
        <v>428</v>
      </c>
      <c r="B1931" s="214" t="s">
        <v>497</v>
      </c>
      <c r="C1931" s="218" t="s">
        <v>427</v>
      </c>
      <c r="D1931" s="216">
        <v>1.5980000000000001</v>
      </c>
      <c r="E1931" s="217">
        <v>0.30299999999999999</v>
      </c>
      <c r="F1931" s="193" t="str">
        <f t="shared" si="37"/>
        <v>ПвВнг(А)-FRLS-11х120</v>
      </c>
      <c r="G1931" s="150"/>
      <c r="H1931" s="150"/>
    </row>
    <row r="1932" spans="1:8" x14ac:dyDescent="0.25">
      <c r="A1932" s="258" t="s">
        <v>428</v>
      </c>
      <c r="B1932" s="214" t="s">
        <v>180</v>
      </c>
      <c r="C1932" s="215">
        <v>15.2</v>
      </c>
      <c r="D1932" s="216">
        <v>0.33800000000000002</v>
      </c>
      <c r="E1932" s="217">
        <v>0.17499999999999999</v>
      </c>
      <c r="F1932" s="193" t="str">
        <f t="shared" si="37"/>
        <v>ПвВнг(А)-FRLS-13х1,5</v>
      </c>
      <c r="G1932" s="150"/>
      <c r="H1932" s="150"/>
    </row>
    <row r="1933" spans="1:8" x14ac:dyDescent="0.25">
      <c r="A1933" s="258" t="s">
        <v>428</v>
      </c>
      <c r="B1933" s="214" t="s">
        <v>181</v>
      </c>
      <c r="C1933" s="215">
        <v>16.100000000000001</v>
      </c>
      <c r="D1933" s="216">
        <v>0.39500000000000002</v>
      </c>
      <c r="E1933" s="217">
        <v>0.192</v>
      </c>
      <c r="F1933" s="193" t="str">
        <f t="shared" si="37"/>
        <v>ПвВнг(А)-FRLS-13х2,5</v>
      </c>
      <c r="G1933" s="150"/>
      <c r="H1933" s="150"/>
    </row>
    <row r="1934" spans="1:8" x14ac:dyDescent="0.25">
      <c r="A1934" s="258" t="s">
        <v>428</v>
      </c>
      <c r="B1934" s="214" t="s">
        <v>147</v>
      </c>
      <c r="C1934" s="215">
        <v>17.100000000000001</v>
      </c>
      <c r="D1934" s="216">
        <v>0.47199999999999998</v>
      </c>
      <c r="E1934" s="217">
        <v>0.21299999999999999</v>
      </c>
      <c r="F1934" s="193" t="str">
        <f t="shared" si="37"/>
        <v>ПвВнг(А)-FRLS-13х4</v>
      </c>
      <c r="G1934" s="150"/>
      <c r="H1934" s="150"/>
    </row>
    <row r="1935" spans="1:8" x14ac:dyDescent="0.25">
      <c r="A1935" s="258" t="s">
        <v>428</v>
      </c>
      <c r="B1935" s="214" t="s">
        <v>148</v>
      </c>
      <c r="C1935" s="215">
        <v>18.2</v>
      </c>
      <c r="D1935" s="216">
        <v>0.56699999999999995</v>
      </c>
      <c r="E1935" s="217">
        <v>0.23499999999999999</v>
      </c>
      <c r="F1935" s="193" t="str">
        <f t="shared" si="37"/>
        <v>ПвВнг(А)-FRLS-13х6</v>
      </c>
      <c r="G1935" s="150"/>
      <c r="H1935" s="150"/>
    </row>
    <row r="1936" spans="1:8" x14ac:dyDescent="0.25">
      <c r="A1936" s="258" t="s">
        <v>428</v>
      </c>
      <c r="B1936" s="219" t="s">
        <v>149</v>
      </c>
      <c r="C1936" s="220">
        <v>19.899999999999999</v>
      </c>
      <c r="D1936" s="221">
        <v>0.74199999999999999</v>
      </c>
      <c r="E1936" s="221">
        <v>0.27200000000000002</v>
      </c>
      <c r="F1936" s="193" t="str">
        <f t="shared" si="37"/>
        <v>ПвВнг(А)-FRLS-13х10</v>
      </c>
      <c r="G1936" s="150"/>
      <c r="H1936" s="150"/>
    </row>
    <row r="1937" spans="1:8" x14ac:dyDescent="0.25">
      <c r="A1937" s="258" t="s">
        <v>428</v>
      </c>
      <c r="B1937" s="222" t="s">
        <v>150</v>
      </c>
      <c r="C1937" s="223">
        <v>21.9</v>
      </c>
      <c r="D1937" s="224">
        <v>0.98599999999999999</v>
      </c>
      <c r="E1937" s="225">
        <v>0.318</v>
      </c>
      <c r="F1937" s="193" t="str">
        <f t="shared" si="37"/>
        <v>ПвВнг(А)-FRLS-13х16</v>
      </c>
      <c r="G1937" s="150"/>
      <c r="H1937" s="150"/>
    </row>
    <row r="1938" spans="1:8" x14ac:dyDescent="0.25">
      <c r="A1938" s="258" t="s">
        <v>428</v>
      </c>
      <c r="B1938" s="214" t="s">
        <v>151</v>
      </c>
      <c r="C1938" s="215">
        <v>27.2</v>
      </c>
      <c r="D1938" s="217">
        <v>1.4910000000000001</v>
      </c>
      <c r="E1938" s="217">
        <v>0.47</v>
      </c>
      <c r="F1938" s="193" t="str">
        <f t="shared" si="37"/>
        <v>ПвВнг(А)-FRLS-13х25</v>
      </c>
      <c r="G1938" s="150"/>
      <c r="H1938" s="150"/>
    </row>
    <row r="1939" spans="1:8" x14ac:dyDescent="0.25">
      <c r="A1939" s="258" t="s">
        <v>428</v>
      </c>
      <c r="B1939" s="214" t="s">
        <v>153</v>
      </c>
      <c r="C1939" s="215">
        <v>29.5</v>
      </c>
      <c r="D1939" s="226">
        <v>2.0990000000000002</v>
      </c>
      <c r="E1939" s="217">
        <v>0.432</v>
      </c>
      <c r="F1939" s="193" t="str">
        <f t="shared" si="37"/>
        <v>ПвВнг(А)-FRLS-13х50</v>
      </c>
      <c r="G1939" s="150"/>
      <c r="H1939" s="150"/>
    </row>
    <row r="1940" spans="1:8" x14ac:dyDescent="0.25">
      <c r="A1940" s="258" t="s">
        <v>428</v>
      </c>
      <c r="B1940" s="214" t="s">
        <v>152</v>
      </c>
      <c r="C1940" s="215">
        <v>29.8</v>
      </c>
      <c r="D1940" s="217">
        <v>1.905</v>
      </c>
      <c r="E1940" s="217">
        <v>0.54900000000000004</v>
      </c>
      <c r="F1940" s="193" t="str">
        <f t="shared" si="37"/>
        <v>ПвВнг(А)-FRLS-13х35</v>
      </c>
      <c r="G1940" s="150"/>
      <c r="H1940" s="150"/>
    </row>
    <row r="1941" spans="1:8" x14ac:dyDescent="0.25">
      <c r="A1941" s="258" t="s">
        <v>428</v>
      </c>
      <c r="B1941" s="214" t="s">
        <v>154</v>
      </c>
      <c r="C1941" s="215">
        <v>32.4</v>
      </c>
      <c r="D1941" s="226">
        <v>2.7450000000000001</v>
      </c>
      <c r="E1941" s="217">
        <v>0.498</v>
      </c>
      <c r="F1941" s="193" t="str">
        <f t="shared" si="37"/>
        <v>ПвВнг(А)-FRLS-13х70</v>
      </c>
      <c r="G1941" s="150"/>
      <c r="H1941" s="150"/>
    </row>
    <row r="1942" spans="1:8" x14ac:dyDescent="0.25">
      <c r="A1942" s="258" t="s">
        <v>428</v>
      </c>
      <c r="B1942" s="214" t="s">
        <v>155</v>
      </c>
      <c r="C1942" s="215">
        <v>35.1</v>
      </c>
      <c r="D1942" s="217">
        <v>3.5409999999999999</v>
      </c>
      <c r="E1942" s="217">
        <v>0.56799999999999995</v>
      </c>
      <c r="F1942" s="193" t="str">
        <f t="shared" si="37"/>
        <v>ПвВнг(А)-FRLS-13х95</v>
      </c>
      <c r="G1942" s="150"/>
      <c r="H1942" s="150"/>
    </row>
    <row r="1943" spans="1:8" x14ac:dyDescent="0.25">
      <c r="A1943" s="258" t="s">
        <v>428</v>
      </c>
      <c r="B1943" s="214" t="s">
        <v>156</v>
      </c>
      <c r="C1943" s="215">
        <v>37.9</v>
      </c>
      <c r="D1943" s="226">
        <v>4.327</v>
      </c>
      <c r="E1943" s="217">
        <v>0.63800000000000001</v>
      </c>
      <c r="F1943" s="193" t="str">
        <f t="shared" si="37"/>
        <v>ПвВнг(А)-FRLS-13х120</v>
      </c>
      <c r="G1943" s="150"/>
      <c r="H1943" s="150"/>
    </row>
    <row r="1944" spans="1:8" x14ac:dyDescent="0.25">
      <c r="A1944" s="258" t="s">
        <v>428</v>
      </c>
      <c r="B1944" s="214" t="s">
        <v>157</v>
      </c>
      <c r="C1944" s="215">
        <v>41.6</v>
      </c>
      <c r="D1944" s="217">
        <v>5.3419999999999996</v>
      </c>
      <c r="E1944" s="217">
        <v>0.77200000000000002</v>
      </c>
      <c r="F1944" s="193" t="str">
        <f t="shared" si="37"/>
        <v>ПвВнг(А)-FRLS-13х150</v>
      </c>
      <c r="G1944" s="150"/>
      <c r="H1944" s="150"/>
    </row>
    <row r="1945" spans="1:8" x14ac:dyDescent="0.25">
      <c r="A1945" s="258" t="s">
        <v>428</v>
      </c>
      <c r="B1945" s="214" t="s">
        <v>158</v>
      </c>
      <c r="C1945" s="215">
        <v>45.6</v>
      </c>
      <c r="D1945" s="226">
        <v>6.5069999999999997</v>
      </c>
      <c r="E1945" s="217">
        <v>0.92200000000000004</v>
      </c>
      <c r="F1945" s="193" t="str">
        <f t="shared" si="37"/>
        <v>ПвВнг(А)-FRLS-13х185</v>
      </c>
      <c r="G1945" s="150"/>
      <c r="H1945" s="150"/>
    </row>
    <row r="1946" spans="1:8" x14ac:dyDescent="0.25">
      <c r="A1946" s="258" t="s">
        <v>428</v>
      </c>
      <c r="B1946" s="214" t="s">
        <v>159</v>
      </c>
      <c r="C1946" s="215">
        <v>50.3</v>
      </c>
      <c r="D1946" s="217">
        <v>8.25</v>
      </c>
      <c r="E1946" s="217">
        <v>1.081</v>
      </c>
      <c r="F1946" s="193" t="str">
        <f t="shared" si="37"/>
        <v>ПвВнг(А)-FRLS-13х240</v>
      </c>
      <c r="G1946" s="150"/>
      <c r="H1946" s="150"/>
    </row>
    <row r="1947" spans="1:8" x14ac:dyDescent="0.25">
      <c r="A1947" s="258" t="s">
        <v>428</v>
      </c>
      <c r="B1947" s="214" t="s">
        <v>178</v>
      </c>
      <c r="C1947" s="215">
        <v>16.2</v>
      </c>
      <c r="D1947" s="226">
        <v>0.373</v>
      </c>
      <c r="E1947" s="217">
        <v>0.189</v>
      </c>
      <c r="F1947" s="193" t="str">
        <f t="shared" si="37"/>
        <v>ПвВнг(А)-FRLS-14х1,5</v>
      </c>
      <c r="G1947" s="150"/>
      <c r="H1947" s="150"/>
    </row>
    <row r="1948" spans="1:8" x14ac:dyDescent="0.25">
      <c r="A1948" s="258" t="s">
        <v>428</v>
      </c>
      <c r="B1948" s="214" t="s">
        <v>179</v>
      </c>
      <c r="C1948" s="215">
        <v>17.2</v>
      </c>
      <c r="D1948" s="217">
        <v>0.442</v>
      </c>
      <c r="E1948" s="217">
        <v>0.20799999999999999</v>
      </c>
      <c r="F1948" s="193" t="str">
        <f t="shared" si="37"/>
        <v>ПвВнг(А)-FRLS-14х2,5</v>
      </c>
      <c r="G1948" s="150"/>
      <c r="H1948" s="150"/>
    </row>
    <row r="1949" spans="1:8" x14ac:dyDescent="0.25">
      <c r="A1949" s="258" t="s">
        <v>428</v>
      </c>
      <c r="B1949" s="214" t="s">
        <v>160</v>
      </c>
      <c r="C1949" s="215">
        <v>18.3</v>
      </c>
      <c r="D1949" s="226">
        <v>0.53500000000000003</v>
      </c>
      <c r="E1949" s="217">
        <v>0.23</v>
      </c>
      <c r="F1949" s="193" t="str">
        <f t="shared" si="37"/>
        <v>ПвВнг(А)-FRLS-14х4</v>
      </c>
      <c r="G1949" s="150"/>
      <c r="H1949" s="150"/>
    </row>
    <row r="1950" spans="1:8" x14ac:dyDescent="0.25">
      <c r="A1950" s="258" t="s">
        <v>428</v>
      </c>
      <c r="B1950" s="214" t="s">
        <v>161</v>
      </c>
      <c r="C1950" s="215">
        <v>19.5</v>
      </c>
      <c r="D1950" s="217">
        <v>0.65100000000000002</v>
      </c>
      <c r="E1950" s="217">
        <v>0.254</v>
      </c>
      <c r="F1950" s="193" t="str">
        <f t="shared" si="37"/>
        <v>ПвВнг(А)-FRLS-14х6</v>
      </c>
      <c r="G1950" s="150"/>
      <c r="H1950" s="150"/>
    </row>
    <row r="1951" spans="1:8" x14ac:dyDescent="0.25">
      <c r="A1951" s="258" t="s">
        <v>428</v>
      </c>
      <c r="B1951" s="214" t="s">
        <v>162</v>
      </c>
      <c r="C1951" s="215">
        <v>21.5</v>
      </c>
      <c r="D1951" s="226">
        <v>0.86599999999999999</v>
      </c>
      <c r="E1951" s="217">
        <v>0.29399999999999998</v>
      </c>
      <c r="F1951" s="193" t="str">
        <f t="shared" si="37"/>
        <v>ПвВнг(А)-FRLS-14х10</v>
      </c>
      <c r="G1951" s="150"/>
      <c r="H1951" s="150"/>
    </row>
    <row r="1952" spans="1:8" x14ac:dyDescent="0.25">
      <c r="A1952" s="258" t="s">
        <v>428</v>
      </c>
      <c r="B1952" s="214" t="s">
        <v>163</v>
      </c>
      <c r="C1952" s="215">
        <v>23.8</v>
      </c>
      <c r="D1952" s="217">
        <v>1.169</v>
      </c>
      <c r="E1952" s="217">
        <v>0.34300000000000003</v>
      </c>
      <c r="F1952" s="193" t="str">
        <f t="shared" si="37"/>
        <v>ПвВнг(А)-FRLS-14х16</v>
      </c>
      <c r="G1952" s="150"/>
      <c r="H1952" s="150"/>
    </row>
    <row r="1953" spans="1:8" x14ac:dyDescent="0.25">
      <c r="A1953" s="258" t="s">
        <v>428</v>
      </c>
      <c r="B1953" s="214" t="s">
        <v>164</v>
      </c>
      <c r="C1953" s="215">
        <v>29.8</v>
      </c>
      <c r="D1953" s="226">
        <v>1.7929999999999999</v>
      </c>
      <c r="E1953" s="217">
        <v>0.51700000000000002</v>
      </c>
      <c r="F1953" s="193" t="str">
        <f t="shared" si="37"/>
        <v>ПвВнг(А)-FRLS-14х25</v>
      </c>
      <c r="G1953" s="150"/>
      <c r="H1953" s="150"/>
    </row>
    <row r="1954" spans="1:8" x14ac:dyDescent="0.25">
      <c r="A1954" s="258" t="s">
        <v>428</v>
      </c>
      <c r="B1954" s="214" t="s">
        <v>166</v>
      </c>
      <c r="C1954" s="215">
        <v>32.299999999999997</v>
      </c>
      <c r="D1954" s="217">
        <v>2.6640000000000001</v>
      </c>
      <c r="E1954" s="217">
        <v>0.5</v>
      </c>
      <c r="F1954" s="193" t="str">
        <f t="shared" si="37"/>
        <v>ПвВнг(А)-FRLS-14х50</v>
      </c>
      <c r="G1954" s="150"/>
      <c r="H1954" s="150"/>
    </row>
    <row r="1955" spans="1:8" x14ac:dyDescent="0.25">
      <c r="A1955" s="258" t="s">
        <v>428</v>
      </c>
      <c r="B1955" s="214" t="s">
        <v>165</v>
      </c>
      <c r="C1955" s="215">
        <v>32.5</v>
      </c>
      <c r="D1955" s="226">
        <v>2.286</v>
      </c>
      <c r="E1955" s="217">
        <v>0.59099999999999997</v>
      </c>
      <c r="F1955" s="193" t="str">
        <f t="shared" si="37"/>
        <v>ПвВнг(А)-FRLS-14х35</v>
      </c>
      <c r="G1955" s="150"/>
      <c r="H1955" s="150"/>
    </row>
    <row r="1956" spans="1:8" x14ac:dyDescent="0.25">
      <c r="A1956" s="258" t="s">
        <v>428</v>
      </c>
      <c r="B1956" s="214" t="s">
        <v>507</v>
      </c>
      <c r="C1956" s="215">
        <v>36.200000000000003</v>
      </c>
      <c r="D1956" s="217">
        <v>3.5569999999999999</v>
      </c>
      <c r="E1956" s="217">
        <v>0.60799999999999998</v>
      </c>
      <c r="F1956" s="193" t="str">
        <f t="shared" si="37"/>
        <v>ПвВнг(А)-FRLS-14х70</v>
      </c>
      <c r="G1956" s="150"/>
      <c r="H1956" s="150"/>
    </row>
    <row r="1957" spans="1:8" x14ac:dyDescent="0.25">
      <c r="A1957" s="258" t="s">
        <v>428</v>
      </c>
      <c r="B1957" s="214" t="s">
        <v>508</v>
      </c>
      <c r="C1957" s="215">
        <v>39.799999999999997</v>
      </c>
      <c r="D1957" s="226">
        <v>4.6289999999999996</v>
      </c>
      <c r="E1957" s="217">
        <v>0.70299999999999996</v>
      </c>
      <c r="F1957" s="193" t="str">
        <f t="shared" si="37"/>
        <v>ПвВнг(А)-FRLS-14х95</v>
      </c>
      <c r="G1957" s="150"/>
      <c r="H1957" s="150"/>
    </row>
    <row r="1958" spans="1:8" x14ac:dyDescent="0.25">
      <c r="A1958" s="258" t="s">
        <v>428</v>
      </c>
      <c r="B1958" s="214" t="s">
        <v>509</v>
      </c>
      <c r="C1958" s="215">
        <v>43</v>
      </c>
      <c r="D1958" s="217">
        <v>5.673</v>
      </c>
      <c r="E1958" s="217">
        <v>0.79500000000000004</v>
      </c>
      <c r="F1958" s="193" t="str">
        <f t="shared" si="37"/>
        <v>ПвВнг(А)-FRLS-14х120</v>
      </c>
      <c r="G1958" s="150"/>
      <c r="H1958" s="150"/>
    </row>
    <row r="1959" spans="1:8" x14ac:dyDescent="0.25">
      <c r="A1959" s="258" t="s">
        <v>428</v>
      </c>
      <c r="B1959" s="214" t="s">
        <v>510</v>
      </c>
      <c r="C1959" s="215">
        <v>47.3</v>
      </c>
      <c r="D1959" s="226">
        <v>6.9960000000000004</v>
      </c>
      <c r="E1959" s="217">
        <v>0.96099999999999997</v>
      </c>
      <c r="F1959" s="193" t="str">
        <f t="shared" si="37"/>
        <v>ПвВнг(А)-FRLS-14х150</v>
      </c>
      <c r="G1959" s="150"/>
      <c r="H1959" s="150"/>
    </row>
    <row r="1960" spans="1:8" x14ac:dyDescent="0.25">
      <c r="A1960" s="258" t="s">
        <v>428</v>
      </c>
      <c r="B1960" s="214" t="s">
        <v>511</v>
      </c>
      <c r="C1960" s="215">
        <v>51.8</v>
      </c>
      <c r="D1960" s="217">
        <v>8.5380000000000003</v>
      </c>
      <c r="E1960" s="217">
        <v>1.1479999999999999</v>
      </c>
      <c r="F1960" s="193" t="str">
        <f t="shared" si="37"/>
        <v>ПвВнг(А)-FRLS-14х185</v>
      </c>
      <c r="G1960" s="150"/>
      <c r="H1960" s="150"/>
    </row>
    <row r="1961" spans="1:8" x14ac:dyDescent="0.25">
      <c r="A1961" s="258" t="s">
        <v>428</v>
      </c>
      <c r="B1961" s="214" t="s">
        <v>562</v>
      </c>
      <c r="C1961" s="215">
        <v>57.2</v>
      </c>
      <c r="D1961" s="226">
        <v>10.829000000000001</v>
      </c>
      <c r="E1961" s="217">
        <v>1.3480000000000001</v>
      </c>
      <c r="F1961" s="193" t="str">
        <f t="shared" si="37"/>
        <v>ПвВнг(А)-FRLS-14х240</v>
      </c>
      <c r="G1961" s="150"/>
      <c r="H1961" s="150"/>
    </row>
    <row r="1962" spans="1:8" x14ac:dyDescent="0.25">
      <c r="A1962" s="258" t="s">
        <v>428</v>
      </c>
      <c r="B1962" s="214" t="s">
        <v>182</v>
      </c>
      <c r="C1962" s="215">
        <v>17.3</v>
      </c>
      <c r="D1962" s="217">
        <v>0.40400000000000003</v>
      </c>
      <c r="E1962" s="217">
        <v>0.20100000000000001</v>
      </c>
      <c r="F1962" s="193" t="str">
        <f t="shared" si="37"/>
        <v>ПвВнг(А)-FRLS-15х1,5</v>
      </c>
      <c r="G1962" s="150"/>
      <c r="H1962" s="150"/>
    </row>
    <row r="1963" spans="1:8" x14ac:dyDescent="0.25">
      <c r="A1963" s="258" t="s">
        <v>428</v>
      </c>
      <c r="B1963" s="214" t="s">
        <v>183</v>
      </c>
      <c r="C1963" s="215">
        <v>18.399999999999999</v>
      </c>
      <c r="D1963" s="226">
        <v>0.48199999999999998</v>
      </c>
      <c r="E1963" s="217">
        <v>0.22</v>
      </c>
      <c r="F1963" s="193" t="str">
        <f t="shared" si="37"/>
        <v>ПвВнг(А)-FRLS-15х2,5</v>
      </c>
      <c r="G1963" s="150"/>
      <c r="H1963" s="150"/>
    </row>
    <row r="1964" spans="1:8" x14ac:dyDescent="0.25">
      <c r="A1964" s="258" t="s">
        <v>428</v>
      </c>
      <c r="B1964" s="214" t="s">
        <v>167</v>
      </c>
      <c r="C1964" s="215">
        <v>19.7</v>
      </c>
      <c r="D1964" s="217">
        <v>0.59</v>
      </c>
      <c r="E1964" s="217">
        <v>0.24299999999999999</v>
      </c>
      <c r="F1964" s="193" t="str">
        <f t="shared" si="37"/>
        <v>ПвВнг(А)-FRLS-15х4</v>
      </c>
      <c r="G1964" s="150"/>
      <c r="H1964" s="150"/>
    </row>
    <row r="1965" spans="1:8" x14ac:dyDescent="0.25">
      <c r="A1965" s="258" t="s">
        <v>428</v>
      </c>
      <c r="B1965" s="214" t="s">
        <v>168</v>
      </c>
      <c r="C1965" s="215">
        <v>21.1</v>
      </c>
      <c r="D1965" s="226">
        <v>0.72299999999999998</v>
      </c>
      <c r="E1965" s="217">
        <v>0.26700000000000002</v>
      </c>
      <c r="F1965" s="193" t="str">
        <f t="shared" si="37"/>
        <v>ПвВнг(А)-FRLS-15х6</v>
      </c>
      <c r="G1965" s="150"/>
      <c r="H1965" s="150"/>
    </row>
    <row r="1966" spans="1:8" x14ac:dyDescent="0.25">
      <c r="A1966" s="258" t="s">
        <v>428</v>
      </c>
      <c r="B1966" s="214" t="s">
        <v>169</v>
      </c>
      <c r="C1966" s="215">
        <v>23.2</v>
      </c>
      <c r="D1966" s="217">
        <v>0.97299999999999998</v>
      </c>
      <c r="E1966" s="217">
        <v>0.307</v>
      </c>
      <c r="F1966" s="193" t="str">
        <f t="shared" si="37"/>
        <v>ПвВнг(А)-FRLS-15х10</v>
      </c>
      <c r="G1966" s="150"/>
      <c r="H1966" s="150"/>
    </row>
    <row r="1967" spans="1:8" x14ac:dyDescent="0.25">
      <c r="A1967" s="258" t="s">
        <v>428</v>
      </c>
      <c r="B1967" s="214" t="s">
        <v>170</v>
      </c>
      <c r="C1967" s="215">
        <v>26.2</v>
      </c>
      <c r="D1967" s="226">
        <v>1.355</v>
      </c>
      <c r="E1967" s="217">
        <v>0.372</v>
      </c>
      <c r="F1967" s="193" t="str">
        <f t="shared" si="37"/>
        <v>ПвВнг(А)-FRLS-15х16</v>
      </c>
      <c r="G1967" s="150"/>
      <c r="H1967" s="150"/>
    </row>
    <row r="1968" spans="1:8" x14ac:dyDescent="0.25">
      <c r="A1968" s="258" t="s">
        <v>428</v>
      </c>
      <c r="B1968" s="214" t="s">
        <v>171</v>
      </c>
      <c r="C1968" s="215">
        <v>32.5</v>
      </c>
      <c r="D1968" s="217">
        <v>2.0289999999999999</v>
      </c>
      <c r="E1968" s="217">
        <v>0.53100000000000003</v>
      </c>
      <c r="F1968" s="193" t="str">
        <f t="shared" si="37"/>
        <v>ПвВнг(А)-FRLS-15х25</v>
      </c>
      <c r="G1968" s="150"/>
      <c r="H1968" s="150"/>
    </row>
    <row r="1969" spans="1:8" x14ac:dyDescent="0.25">
      <c r="A1969" s="258" t="s">
        <v>428</v>
      </c>
      <c r="B1969" s="214" t="s">
        <v>173</v>
      </c>
      <c r="C1969" s="215">
        <v>35.799999999999997</v>
      </c>
      <c r="D1969" s="226">
        <v>3.2719999999999998</v>
      </c>
      <c r="E1969" s="217">
        <v>0.59499999999999997</v>
      </c>
      <c r="F1969" s="193" t="str">
        <f t="shared" si="37"/>
        <v>ПвВнг(А)-FRLS-15х50</v>
      </c>
      <c r="G1969" s="150"/>
      <c r="H1969" s="150"/>
    </row>
    <row r="1970" spans="1:8" x14ac:dyDescent="0.25">
      <c r="A1970" s="258" t="s">
        <v>428</v>
      </c>
      <c r="B1970" s="214" t="s">
        <v>172</v>
      </c>
      <c r="C1970" s="215">
        <v>35.9</v>
      </c>
      <c r="D1970" s="217">
        <v>2.641</v>
      </c>
      <c r="E1970" s="217">
        <v>0.624</v>
      </c>
      <c r="F1970" s="193" t="str">
        <f t="shared" si="37"/>
        <v>ПвВнг(А)-FRLS-15х35</v>
      </c>
      <c r="G1970" s="150"/>
      <c r="H1970" s="150"/>
    </row>
    <row r="1971" spans="1:8" x14ac:dyDescent="0.25">
      <c r="A1971" s="258" t="s">
        <v>428</v>
      </c>
      <c r="B1971" s="214" t="s">
        <v>512</v>
      </c>
      <c r="C1971" s="215">
        <v>40</v>
      </c>
      <c r="D1971" s="226">
        <v>4.3840000000000003</v>
      </c>
      <c r="E1971" s="217">
        <v>0.72299999999999998</v>
      </c>
      <c r="F1971" s="193" t="str">
        <f t="shared" si="37"/>
        <v>ПвВнг(А)-FRLS-15х70</v>
      </c>
      <c r="G1971" s="150"/>
      <c r="H1971" s="150"/>
    </row>
    <row r="1972" spans="1:8" x14ac:dyDescent="0.25">
      <c r="A1972" s="258" t="s">
        <v>428</v>
      </c>
      <c r="B1972" s="214" t="s">
        <v>513</v>
      </c>
      <c r="C1972" s="215">
        <v>43.8</v>
      </c>
      <c r="D1972" s="217">
        <v>5.6619999999999999</v>
      </c>
      <c r="E1972" s="217">
        <v>0.80900000000000005</v>
      </c>
      <c r="F1972" s="193" t="str">
        <f t="shared" si="37"/>
        <v>ПвВнг(А)-FRLS-15х95</v>
      </c>
      <c r="G1972" s="150"/>
      <c r="H1972" s="150"/>
    </row>
    <row r="1973" spans="1:8" x14ac:dyDescent="0.25">
      <c r="A1973" s="258" t="s">
        <v>428</v>
      </c>
      <c r="B1973" s="214" t="s">
        <v>514</v>
      </c>
      <c r="C1973" s="215">
        <v>47.8</v>
      </c>
      <c r="D1973" s="226">
        <v>7.0060000000000002</v>
      </c>
      <c r="E1973" s="217">
        <v>0.94799999999999995</v>
      </c>
      <c r="F1973" s="193" t="str">
        <f t="shared" si="37"/>
        <v>ПвВнг(А)-FRLS-15х120</v>
      </c>
      <c r="G1973" s="150"/>
      <c r="H1973" s="150"/>
    </row>
    <row r="1974" spans="1:8" x14ac:dyDescent="0.25">
      <c r="A1974" s="258" t="s">
        <v>428</v>
      </c>
      <c r="B1974" s="214" t="s">
        <v>515</v>
      </c>
      <c r="C1974" s="215">
        <v>52.6</v>
      </c>
      <c r="D1974" s="217">
        <v>8.6590000000000007</v>
      </c>
      <c r="E1974" s="217">
        <v>1.1499999999999999</v>
      </c>
      <c r="F1974" s="193" t="str">
        <f t="shared" si="37"/>
        <v>ПвВнг(А)-FRLS-15х150</v>
      </c>
      <c r="G1974" s="150"/>
      <c r="H1974" s="150"/>
    </row>
    <row r="1975" spans="1:8" x14ac:dyDescent="0.25">
      <c r="A1975" s="258" t="s">
        <v>428</v>
      </c>
      <c r="B1975" s="214" t="s">
        <v>516</v>
      </c>
      <c r="C1975" s="215">
        <v>57.7</v>
      </c>
      <c r="D1975" s="226">
        <v>10.56</v>
      </c>
      <c r="E1975" s="217">
        <v>1.3759999999999999</v>
      </c>
      <c r="F1975" s="193" t="str">
        <f t="shared" si="37"/>
        <v>ПвВнг(А)-FRLS-15х185</v>
      </c>
      <c r="G1975" s="150"/>
      <c r="H1975" s="150"/>
    </row>
    <row r="1976" spans="1:8" ht="15.75" thickBot="1" x14ac:dyDescent="0.3">
      <c r="A1976" s="259" t="s">
        <v>428</v>
      </c>
      <c r="B1976" s="266" t="s">
        <v>563</v>
      </c>
      <c r="C1976" s="267">
        <v>63.4</v>
      </c>
      <c r="D1976" s="268">
        <v>13.342000000000001</v>
      </c>
      <c r="E1976" s="268">
        <v>1.5760000000000001</v>
      </c>
      <c r="F1976" s="194" t="str">
        <f t="shared" si="37"/>
        <v>ПвВнг(А)-FRLS-15х240</v>
      </c>
      <c r="G1976" s="150"/>
      <c r="H1976" s="150"/>
    </row>
    <row r="1977" spans="1:8" x14ac:dyDescent="0.25">
      <c r="A1977" s="257" t="s">
        <v>426</v>
      </c>
      <c r="B1977" s="262" t="s">
        <v>174</v>
      </c>
      <c r="C1977" s="263">
        <v>9.3000000000000007</v>
      </c>
      <c r="D1977" s="269">
        <v>0.122</v>
      </c>
      <c r="E1977" s="265">
        <v>6.7000000000000004E-2</v>
      </c>
      <c r="F1977" s="192" t="str">
        <f t="shared" si="37"/>
        <v>ПвПГнг(А)-FRHF-11х1,5</v>
      </c>
      <c r="G1977" s="150"/>
      <c r="H1977" s="150"/>
    </row>
    <row r="1978" spans="1:8" x14ac:dyDescent="0.25">
      <c r="A1978" s="258" t="s">
        <v>426</v>
      </c>
      <c r="B1978" s="214" t="s">
        <v>175</v>
      </c>
      <c r="C1978" s="215">
        <v>9.6999999999999993</v>
      </c>
      <c r="D1978" s="217">
        <v>0.13900000000000001</v>
      </c>
      <c r="E1978" s="217">
        <v>7.1999999999999995E-2</v>
      </c>
      <c r="F1978" s="193" t="str">
        <f t="shared" si="37"/>
        <v>ПвПГнг(А)-FRHF-11х2,5</v>
      </c>
      <c r="G1978" s="150"/>
      <c r="H1978" s="150"/>
    </row>
    <row r="1979" spans="1:8" x14ac:dyDescent="0.25">
      <c r="A1979" s="258" t="s">
        <v>426</v>
      </c>
      <c r="B1979" s="214" t="s">
        <v>131</v>
      </c>
      <c r="C1979" s="215">
        <v>10.199999999999999</v>
      </c>
      <c r="D1979" s="226">
        <v>0.16200000000000001</v>
      </c>
      <c r="E1979" s="217">
        <v>7.8E-2</v>
      </c>
      <c r="F1979" s="193" t="str">
        <f t="shared" si="37"/>
        <v>ПвПГнг(А)-FRHF-11х4</v>
      </c>
      <c r="G1979" s="150"/>
      <c r="H1979" s="150"/>
    </row>
    <row r="1980" spans="1:8" x14ac:dyDescent="0.25">
      <c r="A1980" s="258" t="s">
        <v>426</v>
      </c>
      <c r="B1980" s="227" t="s">
        <v>132</v>
      </c>
      <c r="C1980" s="228">
        <v>10.7</v>
      </c>
      <c r="D1980" s="229">
        <v>0.189</v>
      </c>
      <c r="E1980" s="229">
        <v>8.3000000000000004E-2</v>
      </c>
      <c r="F1980" s="193" t="str">
        <f t="shared" si="37"/>
        <v>ПвПГнг(А)-FRHF-11х6</v>
      </c>
      <c r="G1980" s="150"/>
      <c r="H1980" s="150"/>
    </row>
    <row r="1981" spans="1:8" x14ac:dyDescent="0.25">
      <c r="A1981" s="258" t="s">
        <v>426</v>
      </c>
      <c r="B1981" s="219" t="s">
        <v>133</v>
      </c>
      <c r="C1981" s="220">
        <v>11.5</v>
      </c>
      <c r="D1981" s="221">
        <v>0.24099999999999999</v>
      </c>
      <c r="E1981" s="221">
        <v>9.2999999999999999E-2</v>
      </c>
      <c r="F1981" s="193" t="str">
        <f t="shared" si="37"/>
        <v>ПвПГнг(А)-FRHF-11х10</v>
      </c>
      <c r="G1981" s="150"/>
      <c r="H1981" s="150"/>
    </row>
    <row r="1982" spans="1:8" x14ac:dyDescent="0.25">
      <c r="A1982" s="258" t="s">
        <v>426</v>
      </c>
      <c r="B1982" s="214" t="s">
        <v>134</v>
      </c>
      <c r="C1982" s="215">
        <v>12.5</v>
      </c>
      <c r="D1982" s="221">
        <v>0.312</v>
      </c>
      <c r="E1982" s="216">
        <v>0.104</v>
      </c>
      <c r="F1982" s="193" t="str">
        <f t="shared" si="37"/>
        <v>ПвПГнг(А)-FRHF-11х16</v>
      </c>
      <c r="G1982" s="150"/>
      <c r="H1982" s="150"/>
    </row>
    <row r="1983" spans="1:8" x14ac:dyDescent="0.25">
      <c r="A1983" s="258" t="s">
        <v>426</v>
      </c>
      <c r="B1983" s="214" t="s">
        <v>135</v>
      </c>
      <c r="C1983" s="215">
        <v>14.7</v>
      </c>
      <c r="D1983" s="217">
        <v>0.443</v>
      </c>
      <c r="E1983" s="230">
        <v>0.13500000000000001</v>
      </c>
      <c r="F1983" s="193" t="str">
        <f t="shared" si="37"/>
        <v>ПвПГнг(А)-FRHF-11х25</v>
      </c>
      <c r="G1983" s="150"/>
      <c r="H1983" s="150"/>
    </row>
    <row r="1984" spans="1:8" x14ac:dyDescent="0.25">
      <c r="A1984" s="258" t="s">
        <v>426</v>
      </c>
      <c r="B1984" s="214" t="s">
        <v>136</v>
      </c>
      <c r="C1984" s="215">
        <v>15.9</v>
      </c>
      <c r="D1984" s="217">
        <v>0.55600000000000005</v>
      </c>
      <c r="E1984" s="216">
        <v>0.14899999999999999</v>
      </c>
      <c r="F1984" s="193" t="str">
        <f t="shared" si="37"/>
        <v>ПвПГнг(А)-FRHF-11х35</v>
      </c>
      <c r="G1984" s="150"/>
      <c r="H1984" s="150"/>
    </row>
    <row r="1985" spans="1:8" x14ac:dyDescent="0.25">
      <c r="A1985" s="258" t="s">
        <v>426</v>
      </c>
      <c r="B1985" s="214" t="s">
        <v>137</v>
      </c>
      <c r="C1985" s="215">
        <v>18.3</v>
      </c>
      <c r="D1985" s="217">
        <v>0.748</v>
      </c>
      <c r="E1985" s="230">
        <v>0.17599999999999999</v>
      </c>
      <c r="F1985" s="193" t="str">
        <f t="shared" si="37"/>
        <v>ПвПГнг(А)-FRHF-11х50</v>
      </c>
      <c r="G1985" s="150"/>
      <c r="H1985" s="150"/>
    </row>
    <row r="1986" spans="1:8" x14ac:dyDescent="0.25">
      <c r="A1986" s="258" t="s">
        <v>426</v>
      </c>
      <c r="B1986" s="214" t="s">
        <v>138</v>
      </c>
      <c r="C1986" s="215">
        <v>19.2</v>
      </c>
      <c r="D1986" s="217">
        <v>0.95099999999999996</v>
      </c>
      <c r="E1986" s="216">
        <v>0.192</v>
      </c>
      <c r="F1986" s="193" t="str">
        <f t="shared" ref="F1986:F2049" si="38">A1986&amp;B1986</f>
        <v>ПвПГнг(А)-FRHF-11х70</v>
      </c>
      <c r="G1986" s="150"/>
      <c r="H1986" s="150"/>
    </row>
    <row r="1987" spans="1:8" x14ac:dyDescent="0.25">
      <c r="A1987" s="258" t="s">
        <v>426</v>
      </c>
      <c r="B1987" s="214" t="s">
        <v>139</v>
      </c>
      <c r="C1987" s="215">
        <v>20.8</v>
      </c>
      <c r="D1987" s="217">
        <v>1.21</v>
      </c>
      <c r="E1987" s="230">
        <v>0.21199999999999999</v>
      </c>
      <c r="F1987" s="193" t="str">
        <f t="shared" si="38"/>
        <v>ПвПГнг(А)-FRHF-11х95</v>
      </c>
      <c r="G1987" s="150"/>
      <c r="H1987" s="150"/>
    </row>
    <row r="1988" spans="1:8" x14ac:dyDescent="0.25">
      <c r="A1988" s="258" t="s">
        <v>426</v>
      </c>
      <c r="B1988" s="214" t="s">
        <v>497</v>
      </c>
      <c r="C1988" s="215">
        <v>22.5</v>
      </c>
      <c r="D1988" s="217">
        <v>1.4770000000000001</v>
      </c>
      <c r="E1988" s="216">
        <v>0.23899999999999999</v>
      </c>
      <c r="F1988" s="193" t="str">
        <f t="shared" si="38"/>
        <v>ПвПГнг(А)-FRHF-11х120</v>
      </c>
      <c r="G1988" s="150"/>
      <c r="H1988" s="150"/>
    </row>
    <row r="1989" spans="1:8" x14ac:dyDescent="0.25">
      <c r="A1989" s="258" t="s">
        <v>426</v>
      </c>
      <c r="B1989" s="214" t="s">
        <v>498</v>
      </c>
      <c r="C1989" s="215">
        <v>24.8</v>
      </c>
      <c r="D1989" s="217">
        <v>1.8140000000000001</v>
      </c>
      <c r="E1989" s="230">
        <v>0.28499999999999998</v>
      </c>
      <c r="F1989" s="193" t="str">
        <f t="shared" si="38"/>
        <v>ПвПГнг(А)-FRHF-11х150</v>
      </c>
      <c r="G1989" s="150"/>
      <c r="H1989" s="150"/>
    </row>
    <row r="1990" spans="1:8" x14ac:dyDescent="0.25">
      <c r="A1990" s="258" t="s">
        <v>426</v>
      </c>
      <c r="B1990" s="214" t="s">
        <v>499</v>
      </c>
      <c r="C1990" s="215">
        <v>26.8</v>
      </c>
      <c r="D1990" s="217">
        <v>2.1850000000000001</v>
      </c>
      <c r="E1990" s="216">
        <v>0.32500000000000001</v>
      </c>
      <c r="F1990" s="193" t="str">
        <f t="shared" si="38"/>
        <v>ПвПГнг(А)-FRHF-11х185</v>
      </c>
      <c r="G1990" s="150"/>
      <c r="H1990" s="150"/>
    </row>
    <row r="1991" spans="1:8" x14ac:dyDescent="0.25">
      <c r="A1991" s="258" t="s">
        <v>426</v>
      </c>
      <c r="B1991" s="214" t="s">
        <v>347</v>
      </c>
      <c r="C1991" s="215">
        <v>29.2</v>
      </c>
      <c r="D1991" s="217">
        <v>2.7429999999999999</v>
      </c>
      <c r="E1991" s="230">
        <v>0.36799999999999999</v>
      </c>
      <c r="F1991" s="193" t="str">
        <f t="shared" si="38"/>
        <v>ПвПГнг(А)-FRHF-11х240</v>
      </c>
      <c r="G1991" s="150"/>
      <c r="H1991" s="150"/>
    </row>
    <row r="1992" spans="1:8" x14ac:dyDescent="0.25">
      <c r="A1992" s="258" t="s">
        <v>426</v>
      </c>
      <c r="B1992" s="214" t="s">
        <v>500</v>
      </c>
      <c r="C1992" s="215">
        <v>31.6</v>
      </c>
      <c r="D1992" s="217">
        <v>3.3460000000000001</v>
      </c>
      <c r="E1992" s="216">
        <v>0.41099999999999998</v>
      </c>
      <c r="F1992" s="193" t="str">
        <f t="shared" si="38"/>
        <v>ПвПГнг(А)-FRHF-11х300</v>
      </c>
      <c r="G1992" s="150"/>
      <c r="H1992" s="150"/>
    </row>
    <row r="1993" spans="1:8" x14ac:dyDescent="0.25">
      <c r="A1993" s="258" t="s">
        <v>426</v>
      </c>
      <c r="B1993" s="214" t="s">
        <v>501</v>
      </c>
      <c r="C1993" s="215">
        <v>35.9</v>
      </c>
      <c r="D1993" s="217">
        <v>4.4269999999999996</v>
      </c>
      <c r="E1993" s="230">
        <v>0.53</v>
      </c>
      <c r="F1993" s="193" t="str">
        <f t="shared" si="38"/>
        <v>ПвПГнг(А)-FRHF-11х400</v>
      </c>
      <c r="G1993" s="150"/>
      <c r="H1993" s="150"/>
    </row>
    <row r="1994" spans="1:8" x14ac:dyDescent="0.25">
      <c r="A1994" s="258" t="s">
        <v>426</v>
      </c>
      <c r="B1994" s="214" t="s">
        <v>660</v>
      </c>
      <c r="C1994" s="215">
        <v>39.1</v>
      </c>
      <c r="D1994" s="217">
        <v>5.43</v>
      </c>
      <c r="E1994" s="216">
        <v>0.60399999999999998</v>
      </c>
      <c r="F1994" s="193" t="str">
        <f t="shared" si="38"/>
        <v>ПвПГнг(А)-FRHF-11х500</v>
      </c>
      <c r="G1994" s="150"/>
      <c r="H1994" s="150"/>
    </row>
    <row r="1995" spans="1:8" x14ac:dyDescent="0.25">
      <c r="A1995" s="258" t="s">
        <v>426</v>
      </c>
      <c r="B1995" s="214" t="s">
        <v>661</v>
      </c>
      <c r="C1995" s="215">
        <v>43.1</v>
      </c>
      <c r="D1995" s="217">
        <v>6.7709999999999999</v>
      </c>
      <c r="E1995" s="230">
        <v>0.72</v>
      </c>
      <c r="F1995" s="193" t="str">
        <f t="shared" si="38"/>
        <v>ПвПГнг(А)-FRHF-11х630</v>
      </c>
      <c r="G1995" s="150"/>
      <c r="H1995" s="150"/>
    </row>
    <row r="1996" spans="1:8" x14ac:dyDescent="0.25">
      <c r="A1996" s="258" t="s">
        <v>426</v>
      </c>
      <c r="B1996" s="231" t="s">
        <v>662</v>
      </c>
      <c r="C1996" s="232">
        <v>47.7</v>
      </c>
      <c r="D1996" s="221">
        <v>8.4939999999999998</v>
      </c>
      <c r="E1996" s="233">
        <v>0.85499999999999998</v>
      </c>
      <c r="F1996" s="193" t="str">
        <f t="shared" si="38"/>
        <v>ПвПГнг(А)-FRHF-11х800</v>
      </c>
      <c r="G1996" s="150"/>
      <c r="H1996" s="150"/>
    </row>
    <row r="1997" spans="1:8" x14ac:dyDescent="0.25">
      <c r="A1997" s="258" t="s">
        <v>426</v>
      </c>
      <c r="B1997" s="214" t="s">
        <v>663</v>
      </c>
      <c r="C1997" s="215">
        <v>52</v>
      </c>
      <c r="D1997" s="221">
        <v>10.452999999999999</v>
      </c>
      <c r="E1997" s="216">
        <v>0.97199999999999998</v>
      </c>
      <c r="F1997" s="193" t="str">
        <f t="shared" si="38"/>
        <v>ПвПГнг(А)-FRHF-11х1000</v>
      </c>
      <c r="G1997" s="150"/>
      <c r="H1997" s="150"/>
    </row>
    <row r="1998" spans="1:8" x14ac:dyDescent="0.25">
      <c r="A1998" s="258" t="s">
        <v>426</v>
      </c>
      <c r="B1998" s="214" t="s">
        <v>176</v>
      </c>
      <c r="C1998" s="215">
        <v>13.1</v>
      </c>
      <c r="D1998" s="221">
        <v>0.247</v>
      </c>
      <c r="E1998" s="216">
        <v>0.13300000000000001</v>
      </c>
      <c r="F1998" s="193" t="str">
        <f t="shared" si="38"/>
        <v>ПвПГнг(А)-FRHF-12х1,5</v>
      </c>
      <c r="G1998" s="150"/>
      <c r="H1998" s="150"/>
    </row>
    <row r="1999" spans="1:8" x14ac:dyDescent="0.25">
      <c r="A1999" s="258" t="s">
        <v>426</v>
      </c>
      <c r="B1999" s="214" t="s">
        <v>177</v>
      </c>
      <c r="C1999" s="215">
        <v>13.9</v>
      </c>
      <c r="D1999" s="221">
        <v>0.28999999999999998</v>
      </c>
      <c r="E1999" s="216">
        <v>0.14699999999999999</v>
      </c>
      <c r="F1999" s="193" t="str">
        <f t="shared" si="38"/>
        <v>ПвПГнг(А)-FRHF-12х2,5</v>
      </c>
      <c r="G1999" s="150"/>
      <c r="H1999" s="150"/>
    </row>
    <row r="2000" spans="1:8" x14ac:dyDescent="0.25">
      <c r="A2000" s="258" t="s">
        <v>426</v>
      </c>
      <c r="B2000" s="214" t="s">
        <v>140</v>
      </c>
      <c r="C2000" s="215">
        <v>14.8</v>
      </c>
      <c r="D2000" s="221">
        <v>0.34899999999999998</v>
      </c>
      <c r="E2000" s="216">
        <v>0.16500000000000001</v>
      </c>
      <c r="F2000" s="193" t="str">
        <f t="shared" si="38"/>
        <v>ПвПГнг(А)-FRHF-12х4</v>
      </c>
      <c r="G2000" s="150"/>
      <c r="H2000" s="150"/>
    </row>
    <row r="2001" spans="1:8" x14ac:dyDescent="0.25">
      <c r="A2001" s="258" t="s">
        <v>426</v>
      </c>
      <c r="B2001" s="214" t="s">
        <v>141</v>
      </c>
      <c r="C2001" s="215">
        <v>15.8</v>
      </c>
      <c r="D2001" s="221">
        <v>0.41899999999999998</v>
      </c>
      <c r="E2001" s="216">
        <v>0.185</v>
      </c>
      <c r="F2001" s="193" t="str">
        <f t="shared" si="38"/>
        <v>ПвПГнг(А)-FRHF-12х6</v>
      </c>
      <c r="G2001" s="150"/>
      <c r="H2001" s="150"/>
    </row>
    <row r="2002" spans="1:8" x14ac:dyDescent="0.25">
      <c r="A2002" s="258" t="s">
        <v>426</v>
      </c>
      <c r="B2002" s="214" t="s">
        <v>142</v>
      </c>
      <c r="C2002" s="215">
        <v>17.5</v>
      </c>
      <c r="D2002" s="221">
        <v>0.55000000000000004</v>
      </c>
      <c r="E2002" s="216">
        <v>0.219</v>
      </c>
      <c r="F2002" s="193" t="str">
        <f t="shared" si="38"/>
        <v>ПвПГнг(А)-FRHF-12х10</v>
      </c>
      <c r="G2002" s="150"/>
      <c r="H2002" s="150"/>
    </row>
    <row r="2003" spans="1:8" x14ac:dyDescent="0.25">
      <c r="A2003" s="258" t="s">
        <v>426</v>
      </c>
      <c r="B2003" s="214" t="s">
        <v>143</v>
      </c>
      <c r="C2003" s="215">
        <v>19.3</v>
      </c>
      <c r="D2003" s="221">
        <v>0.73199999999999998</v>
      </c>
      <c r="E2003" s="216">
        <v>0.26100000000000001</v>
      </c>
      <c r="F2003" s="193" t="str">
        <f t="shared" si="38"/>
        <v>ПвПГнг(А)-FRHF-12х16</v>
      </c>
      <c r="G2003" s="150"/>
      <c r="H2003" s="150"/>
    </row>
    <row r="2004" spans="1:8" x14ac:dyDescent="0.25">
      <c r="A2004" s="258" t="s">
        <v>426</v>
      </c>
      <c r="B2004" s="214" t="s">
        <v>144</v>
      </c>
      <c r="C2004" s="215">
        <v>24</v>
      </c>
      <c r="D2004" s="221">
        <v>1.117</v>
      </c>
      <c r="E2004" s="216">
        <v>0.39100000000000001</v>
      </c>
      <c r="F2004" s="193" t="str">
        <f t="shared" si="38"/>
        <v>ПвПГнг(А)-FRHF-12х25</v>
      </c>
      <c r="G2004" s="150"/>
      <c r="H2004" s="150"/>
    </row>
    <row r="2005" spans="1:8" x14ac:dyDescent="0.25">
      <c r="A2005" s="258" t="s">
        <v>426</v>
      </c>
      <c r="B2005" s="214" t="s">
        <v>145</v>
      </c>
      <c r="C2005" s="215">
        <v>26.3</v>
      </c>
      <c r="D2005" s="221">
        <v>1.4139999999999999</v>
      </c>
      <c r="E2005" s="216">
        <v>0.45600000000000002</v>
      </c>
      <c r="F2005" s="193" t="str">
        <f t="shared" si="38"/>
        <v>ПвПГнг(А)-FRHF-12х35</v>
      </c>
      <c r="G2005" s="150"/>
      <c r="H2005" s="150"/>
    </row>
    <row r="2006" spans="1:8" x14ac:dyDescent="0.25">
      <c r="A2006" s="258" t="s">
        <v>426</v>
      </c>
      <c r="B2006" s="214" t="s">
        <v>146</v>
      </c>
      <c r="C2006" s="215">
        <v>30.3</v>
      </c>
      <c r="D2006" s="221">
        <v>1.901</v>
      </c>
      <c r="E2006" s="216">
        <v>0.56799999999999995</v>
      </c>
      <c r="F2006" s="193" t="str">
        <f t="shared" si="38"/>
        <v>ПвПГнг(А)-FRHF-12х50</v>
      </c>
      <c r="G2006" s="150"/>
      <c r="H2006" s="150"/>
    </row>
    <row r="2007" spans="1:8" x14ac:dyDescent="0.25">
      <c r="A2007" s="258" t="s">
        <v>426</v>
      </c>
      <c r="B2007" s="214" t="s">
        <v>502</v>
      </c>
      <c r="C2007" s="215">
        <v>32.6</v>
      </c>
      <c r="D2007" s="221">
        <v>2.4209999999999998</v>
      </c>
      <c r="E2007" s="216">
        <v>0.65900000000000003</v>
      </c>
      <c r="F2007" s="193" t="str">
        <f t="shared" si="38"/>
        <v>ПвПГнг(А)-FRHF-12х70</v>
      </c>
      <c r="G2007" s="150"/>
      <c r="H2007" s="150"/>
    </row>
    <row r="2008" spans="1:8" x14ac:dyDescent="0.25">
      <c r="A2008" s="258" t="s">
        <v>426</v>
      </c>
      <c r="B2008" s="214" t="s">
        <v>503</v>
      </c>
      <c r="C2008" s="215">
        <v>36.200000000000003</v>
      </c>
      <c r="D2008" s="221">
        <v>3.12</v>
      </c>
      <c r="E2008" s="216">
        <v>0.79900000000000004</v>
      </c>
      <c r="F2008" s="193" t="str">
        <f t="shared" si="38"/>
        <v>ПвПГнг(А)-FRHF-12х95</v>
      </c>
      <c r="G2008" s="150"/>
      <c r="H2008" s="150"/>
    </row>
    <row r="2009" spans="1:8" x14ac:dyDescent="0.25">
      <c r="A2009" s="258" t="s">
        <v>426</v>
      </c>
      <c r="B2009" s="214" t="s">
        <v>504</v>
      </c>
      <c r="C2009" s="215">
        <v>39.6</v>
      </c>
      <c r="D2009" s="221">
        <v>3.8279999999999998</v>
      </c>
      <c r="E2009" s="216">
        <v>0.94699999999999995</v>
      </c>
      <c r="F2009" s="193" t="str">
        <f t="shared" si="38"/>
        <v>ПвПГнг(А)-FRHF-12х120</v>
      </c>
      <c r="G2009" s="150"/>
      <c r="H2009" s="150"/>
    </row>
    <row r="2010" spans="1:8" x14ac:dyDescent="0.25">
      <c r="A2010" s="258" t="s">
        <v>426</v>
      </c>
      <c r="B2010" s="214" t="s">
        <v>505</v>
      </c>
      <c r="C2010" s="215">
        <v>44.2</v>
      </c>
      <c r="D2010" s="221">
        <v>4.7640000000000002</v>
      </c>
      <c r="E2010" s="216">
        <v>1.177</v>
      </c>
      <c r="F2010" s="193" t="str">
        <f t="shared" si="38"/>
        <v>ПвПГнг(А)-FRHF-12х150</v>
      </c>
      <c r="G2010" s="150"/>
      <c r="H2010" s="150"/>
    </row>
    <row r="2011" spans="1:8" x14ac:dyDescent="0.25">
      <c r="A2011" s="258" t="s">
        <v>426</v>
      </c>
      <c r="B2011" s="214" t="s">
        <v>506</v>
      </c>
      <c r="C2011" s="215">
        <v>48.6</v>
      </c>
      <c r="D2011" s="221">
        <v>5.8109999999999999</v>
      </c>
      <c r="E2011" s="234">
        <v>5.8109999999999999</v>
      </c>
      <c r="F2011" s="193" t="str">
        <f t="shared" si="38"/>
        <v>ПвПГнг(А)-FRHF-12х185</v>
      </c>
      <c r="G2011" s="150"/>
      <c r="H2011" s="150"/>
    </row>
    <row r="2012" spans="1:8" x14ac:dyDescent="0.25">
      <c r="A2012" s="258" t="s">
        <v>426</v>
      </c>
      <c r="B2012" s="214" t="s">
        <v>664</v>
      </c>
      <c r="C2012" s="215">
        <v>53.8</v>
      </c>
      <c r="D2012" s="221">
        <v>7.343</v>
      </c>
      <c r="E2012" s="216">
        <v>7.343</v>
      </c>
      <c r="F2012" s="193" t="str">
        <f t="shared" si="38"/>
        <v>ПвПГнг(А)-FRHF-12х240</v>
      </c>
      <c r="G2012" s="150"/>
      <c r="H2012" s="150"/>
    </row>
    <row r="2013" spans="1:8" x14ac:dyDescent="0.25">
      <c r="A2013" s="258" t="s">
        <v>426</v>
      </c>
      <c r="B2013" s="214" t="s">
        <v>180</v>
      </c>
      <c r="C2013" s="215">
        <v>13.6</v>
      </c>
      <c r="D2013" s="221">
        <v>0.27</v>
      </c>
      <c r="E2013" s="216">
        <v>0.14000000000000001</v>
      </c>
      <c r="F2013" s="193" t="str">
        <f t="shared" si="38"/>
        <v>ПвПГнг(А)-FRHF-13х1,5</v>
      </c>
      <c r="G2013" s="150"/>
      <c r="H2013" s="150"/>
    </row>
    <row r="2014" spans="1:8" x14ac:dyDescent="0.25">
      <c r="A2014" s="258" t="s">
        <v>426</v>
      </c>
      <c r="B2014" s="214" t="s">
        <v>181</v>
      </c>
      <c r="C2014" s="215">
        <v>14.5</v>
      </c>
      <c r="D2014" s="221">
        <v>0.32300000000000001</v>
      </c>
      <c r="E2014" s="216">
        <v>0.155</v>
      </c>
      <c r="F2014" s="193" t="str">
        <f t="shared" si="38"/>
        <v>ПвПГнг(А)-FRHF-13х2,5</v>
      </c>
      <c r="G2014" s="150"/>
      <c r="H2014" s="150"/>
    </row>
    <row r="2015" spans="1:8" x14ac:dyDescent="0.25">
      <c r="A2015" s="258" t="s">
        <v>426</v>
      </c>
      <c r="B2015" s="214" t="s">
        <v>147</v>
      </c>
      <c r="C2015" s="215">
        <v>15.5</v>
      </c>
      <c r="D2015" s="221">
        <v>0.39500000000000002</v>
      </c>
      <c r="E2015" s="216">
        <v>0.17299999999999999</v>
      </c>
      <c r="F2015" s="193" t="str">
        <f t="shared" si="38"/>
        <v>ПвПГнг(А)-FRHF-13х4</v>
      </c>
      <c r="G2015" s="150"/>
      <c r="H2015" s="150"/>
    </row>
    <row r="2016" spans="1:8" x14ac:dyDescent="0.25">
      <c r="A2016" s="258" t="s">
        <v>426</v>
      </c>
      <c r="B2016" s="214" t="s">
        <v>148</v>
      </c>
      <c r="C2016" s="215">
        <v>16.600000000000001</v>
      </c>
      <c r="D2016" s="221">
        <v>0.48399999999999999</v>
      </c>
      <c r="E2016" s="216">
        <v>0.19400000000000001</v>
      </c>
      <c r="F2016" s="193" t="str">
        <f t="shared" si="38"/>
        <v>ПвПГнг(А)-FRHF-13х6</v>
      </c>
      <c r="G2016" s="150"/>
      <c r="H2016" s="150"/>
    </row>
    <row r="2017" spans="1:8" x14ac:dyDescent="0.25">
      <c r="A2017" s="258" t="s">
        <v>426</v>
      </c>
      <c r="B2017" s="214" t="s">
        <v>149</v>
      </c>
      <c r="C2017" s="215">
        <v>18.3</v>
      </c>
      <c r="D2017" s="221">
        <v>0.65</v>
      </c>
      <c r="E2017" s="216">
        <v>0.22700000000000001</v>
      </c>
      <c r="F2017" s="193" t="str">
        <f t="shared" si="38"/>
        <v>ПвПГнг(А)-FRHF-13х10</v>
      </c>
      <c r="G2017" s="150"/>
      <c r="H2017" s="150"/>
    </row>
    <row r="2018" spans="1:8" x14ac:dyDescent="0.25">
      <c r="A2018" s="258" t="s">
        <v>426</v>
      </c>
      <c r="B2018" s="214" t="s">
        <v>150</v>
      </c>
      <c r="C2018" s="215">
        <v>20.6</v>
      </c>
      <c r="D2018" s="221">
        <v>0.89600000000000002</v>
      </c>
      <c r="E2018" s="216">
        <v>0.27300000000000002</v>
      </c>
      <c r="F2018" s="193" t="str">
        <f t="shared" si="38"/>
        <v>ПвПГнг(А)-FRHF-13х16</v>
      </c>
      <c r="G2018" s="150"/>
      <c r="H2018" s="150"/>
    </row>
    <row r="2019" spans="1:8" x14ac:dyDescent="0.25">
      <c r="A2019" s="258" t="s">
        <v>426</v>
      </c>
      <c r="B2019" s="214" t="s">
        <v>151</v>
      </c>
      <c r="C2019" s="215">
        <v>25.4</v>
      </c>
      <c r="D2019" s="221">
        <v>1.3480000000000001</v>
      </c>
      <c r="E2019" s="216">
        <v>0.4</v>
      </c>
      <c r="F2019" s="193" t="str">
        <f t="shared" si="38"/>
        <v>ПвПГнг(А)-FRHF-13х25</v>
      </c>
      <c r="G2019" s="150"/>
      <c r="H2019" s="150"/>
    </row>
    <row r="2020" spans="1:8" x14ac:dyDescent="0.25">
      <c r="A2020" s="258" t="s">
        <v>426</v>
      </c>
      <c r="B2020" s="214" t="s">
        <v>152</v>
      </c>
      <c r="C2020" s="215">
        <v>27.9</v>
      </c>
      <c r="D2020" s="221">
        <v>1.7290000000000001</v>
      </c>
      <c r="E2020" s="216">
        <v>0.46300000000000002</v>
      </c>
      <c r="F2020" s="193" t="str">
        <f t="shared" si="38"/>
        <v>ПвПГнг(А)-FRHF-13х35</v>
      </c>
      <c r="G2020" s="150"/>
      <c r="H2020" s="150"/>
    </row>
    <row r="2021" spans="1:8" x14ac:dyDescent="0.25">
      <c r="A2021" s="258" t="s">
        <v>426</v>
      </c>
      <c r="B2021" s="214" t="s">
        <v>154</v>
      </c>
      <c r="C2021" s="215">
        <v>30.5</v>
      </c>
      <c r="D2021" s="221">
        <v>2.5680000000000001</v>
      </c>
      <c r="E2021" s="216">
        <v>0.41</v>
      </c>
      <c r="F2021" s="193" t="str">
        <f t="shared" si="38"/>
        <v>ПвПГнг(А)-FRHF-13х70</v>
      </c>
      <c r="G2021" s="150"/>
      <c r="H2021" s="150"/>
    </row>
    <row r="2022" spans="1:8" x14ac:dyDescent="0.25">
      <c r="A2022" s="258" t="s">
        <v>426</v>
      </c>
      <c r="B2022" s="214" t="s">
        <v>153</v>
      </c>
      <c r="C2022" s="215">
        <v>30.6</v>
      </c>
      <c r="D2022" s="221">
        <v>1.9379999999999999</v>
      </c>
      <c r="E2022" s="216">
        <v>0.47199999999999998</v>
      </c>
      <c r="F2022" s="193" t="str">
        <f t="shared" si="38"/>
        <v>ПвПГнг(А)-FRHF-13х50</v>
      </c>
      <c r="G2022" s="150"/>
      <c r="H2022" s="150"/>
    </row>
    <row r="2023" spans="1:8" x14ac:dyDescent="0.25">
      <c r="A2023" s="258" t="s">
        <v>426</v>
      </c>
      <c r="B2023" s="214" t="s">
        <v>155</v>
      </c>
      <c r="C2023" s="215">
        <v>33.200000000000003</v>
      </c>
      <c r="D2023" s="221">
        <v>3.3540000000000001</v>
      </c>
      <c r="E2023" s="216">
        <v>0.47299999999999998</v>
      </c>
      <c r="F2023" s="193" t="str">
        <f t="shared" si="38"/>
        <v>ПвПГнг(А)-FRHF-13х95</v>
      </c>
      <c r="G2023" s="150"/>
      <c r="H2023" s="150"/>
    </row>
    <row r="2024" spans="1:8" x14ac:dyDescent="0.25">
      <c r="A2024" s="258" t="s">
        <v>426</v>
      </c>
      <c r="B2024" s="214" t="s">
        <v>156</v>
      </c>
      <c r="C2024" s="215">
        <v>36.4</v>
      </c>
      <c r="D2024" s="221">
        <v>4.1619999999999999</v>
      </c>
      <c r="E2024" s="216">
        <v>0.56000000000000005</v>
      </c>
      <c r="F2024" s="193" t="str">
        <f t="shared" si="38"/>
        <v>ПвПГнг(А)-FRHF-13х120</v>
      </c>
      <c r="G2024" s="150"/>
      <c r="H2024" s="150"/>
    </row>
    <row r="2025" spans="1:8" x14ac:dyDescent="0.25">
      <c r="A2025" s="258" t="s">
        <v>426</v>
      </c>
      <c r="B2025" s="235" t="s">
        <v>157</v>
      </c>
      <c r="C2025" s="236">
        <v>39.700000000000003</v>
      </c>
      <c r="D2025" s="221">
        <v>5.1100000000000003</v>
      </c>
      <c r="E2025" s="237">
        <v>0.65900000000000003</v>
      </c>
      <c r="F2025" s="193" t="str">
        <f t="shared" si="38"/>
        <v>ПвПГнг(А)-FRHF-13х150</v>
      </c>
      <c r="G2025" s="150"/>
      <c r="H2025" s="150"/>
    </row>
    <row r="2026" spans="1:8" x14ac:dyDescent="0.25">
      <c r="A2026" s="258" t="s">
        <v>426</v>
      </c>
      <c r="B2026" s="219" t="s">
        <v>158</v>
      </c>
      <c r="C2026" s="220">
        <v>43.7</v>
      </c>
      <c r="D2026" s="221">
        <v>6.2590000000000003</v>
      </c>
      <c r="E2026" s="221">
        <v>0.79800000000000004</v>
      </c>
      <c r="F2026" s="193" t="str">
        <f t="shared" si="38"/>
        <v>ПвПГнг(А)-FRHF-13х185</v>
      </c>
      <c r="G2026" s="150"/>
      <c r="H2026" s="150"/>
    </row>
    <row r="2027" spans="1:8" x14ac:dyDescent="0.25">
      <c r="A2027" s="258" t="s">
        <v>426</v>
      </c>
      <c r="B2027" s="222" t="s">
        <v>159</v>
      </c>
      <c r="C2027" s="223">
        <v>48.4</v>
      </c>
      <c r="D2027" s="226">
        <v>7.9660000000000002</v>
      </c>
      <c r="E2027" s="225">
        <v>0.94399999999999995</v>
      </c>
      <c r="F2027" s="193" t="str">
        <f t="shared" si="38"/>
        <v>ПвПГнг(А)-FRHF-13х240</v>
      </c>
      <c r="G2027" s="150"/>
      <c r="H2027" s="150"/>
    </row>
    <row r="2028" spans="1:8" x14ac:dyDescent="0.25">
      <c r="A2028" s="258" t="s">
        <v>426</v>
      </c>
      <c r="B2028" s="214" t="s">
        <v>665</v>
      </c>
      <c r="C2028" s="215">
        <v>52.5</v>
      </c>
      <c r="D2028" s="217">
        <v>9.7639999999999993</v>
      </c>
      <c r="E2028" s="217">
        <v>1.0640000000000001</v>
      </c>
      <c r="F2028" s="193" t="str">
        <f t="shared" si="38"/>
        <v>ПвПГнг(А)-FRHF-13х300</v>
      </c>
      <c r="G2028" s="150"/>
      <c r="H2028" s="150"/>
    </row>
    <row r="2029" spans="1:8" x14ac:dyDescent="0.25">
      <c r="A2029" s="258" t="s">
        <v>426</v>
      </c>
      <c r="B2029" s="214" t="s">
        <v>666</v>
      </c>
      <c r="C2029" s="215">
        <v>59.5</v>
      </c>
      <c r="D2029" s="226">
        <v>12.887</v>
      </c>
      <c r="E2029" s="217">
        <v>1.3460000000000001</v>
      </c>
      <c r="F2029" s="193" t="str">
        <f t="shared" si="38"/>
        <v>ПвПГнг(А)-FRHF-13х400</v>
      </c>
      <c r="G2029" s="150"/>
      <c r="H2029" s="150"/>
    </row>
    <row r="2030" spans="1:8" x14ac:dyDescent="0.25">
      <c r="A2030" s="258" t="s">
        <v>426</v>
      </c>
      <c r="B2030" s="214" t="s">
        <v>178</v>
      </c>
      <c r="C2030" s="215">
        <v>14.6</v>
      </c>
      <c r="D2030" s="217">
        <v>0.30199999999999999</v>
      </c>
      <c r="E2030" s="217">
        <v>0.153</v>
      </c>
      <c r="F2030" s="193" t="str">
        <f t="shared" si="38"/>
        <v>ПвПГнг(А)-FRHF-14х1,5</v>
      </c>
      <c r="G2030" s="150"/>
      <c r="H2030" s="150"/>
    </row>
    <row r="2031" spans="1:8" x14ac:dyDescent="0.25">
      <c r="A2031" s="258" t="s">
        <v>426</v>
      </c>
      <c r="B2031" s="214" t="s">
        <v>179</v>
      </c>
      <c r="C2031" s="215">
        <v>15.6</v>
      </c>
      <c r="D2031" s="226">
        <v>0.36599999999999999</v>
      </c>
      <c r="E2031" s="217">
        <v>0.16900000000000001</v>
      </c>
      <c r="F2031" s="193" t="str">
        <f t="shared" si="38"/>
        <v>ПвПГнг(А)-FRHF-14х2,5</v>
      </c>
      <c r="G2031" s="150"/>
      <c r="H2031" s="150"/>
    </row>
    <row r="2032" spans="1:8" x14ac:dyDescent="0.25">
      <c r="A2032" s="258" t="s">
        <v>426</v>
      </c>
      <c r="B2032" s="214" t="s">
        <v>160</v>
      </c>
      <c r="C2032" s="215">
        <v>16.7</v>
      </c>
      <c r="D2032" s="217">
        <v>0.45400000000000001</v>
      </c>
      <c r="E2032" s="217">
        <v>0.189</v>
      </c>
      <c r="F2032" s="193" t="str">
        <f t="shared" si="38"/>
        <v>ПвПГнг(А)-FRHF-14х4</v>
      </c>
      <c r="G2032" s="150"/>
      <c r="H2032" s="150"/>
    </row>
    <row r="2033" spans="1:8" x14ac:dyDescent="0.25">
      <c r="A2033" s="258" t="s">
        <v>426</v>
      </c>
      <c r="B2033" s="214" t="s">
        <v>161</v>
      </c>
      <c r="C2033" s="215">
        <v>18</v>
      </c>
      <c r="D2033" s="226">
        <v>0.56399999999999995</v>
      </c>
      <c r="E2033" s="217">
        <v>0.21099999999999999</v>
      </c>
      <c r="F2033" s="193" t="str">
        <f t="shared" si="38"/>
        <v>ПвПГнг(А)-FRHF-14х6</v>
      </c>
      <c r="G2033" s="150"/>
      <c r="H2033" s="150"/>
    </row>
    <row r="2034" spans="1:8" x14ac:dyDescent="0.25">
      <c r="A2034" s="258" t="s">
        <v>426</v>
      </c>
      <c r="B2034" s="214" t="s">
        <v>162</v>
      </c>
      <c r="C2034" s="215">
        <v>19.899999999999999</v>
      </c>
      <c r="D2034" s="217">
        <v>0.76900000000000002</v>
      </c>
      <c r="E2034" s="217">
        <v>0.247</v>
      </c>
      <c r="F2034" s="193" t="str">
        <f t="shared" si="38"/>
        <v>ПвПГнг(А)-FRHF-14х10</v>
      </c>
      <c r="G2034" s="150"/>
      <c r="H2034" s="150"/>
    </row>
    <row r="2035" spans="1:8" x14ac:dyDescent="0.25">
      <c r="A2035" s="258" t="s">
        <v>426</v>
      </c>
      <c r="B2035" s="214" t="s">
        <v>163</v>
      </c>
      <c r="C2035" s="215">
        <v>22.4</v>
      </c>
      <c r="D2035" s="226">
        <v>1.0760000000000001</v>
      </c>
      <c r="E2035" s="217">
        <v>0.29599999999999999</v>
      </c>
      <c r="F2035" s="193" t="str">
        <f t="shared" si="38"/>
        <v>ПвПГнг(А)-FRHF-14х16</v>
      </c>
      <c r="G2035" s="150"/>
      <c r="H2035" s="150"/>
    </row>
    <row r="2036" spans="1:8" x14ac:dyDescent="0.25">
      <c r="A2036" s="258" t="s">
        <v>426</v>
      </c>
      <c r="B2036" s="214" t="s">
        <v>164</v>
      </c>
      <c r="C2036" s="215">
        <v>27.8</v>
      </c>
      <c r="D2036" s="217">
        <v>1.623</v>
      </c>
      <c r="E2036" s="217">
        <v>0.434</v>
      </c>
      <c r="F2036" s="193" t="str">
        <f t="shared" si="38"/>
        <v>ПвПГнг(А)-FRHF-14х25</v>
      </c>
      <c r="G2036" s="150"/>
      <c r="H2036" s="150"/>
    </row>
    <row r="2037" spans="1:8" x14ac:dyDescent="0.25">
      <c r="A2037" s="258" t="s">
        <v>426</v>
      </c>
      <c r="B2037" s="214" t="s">
        <v>165</v>
      </c>
      <c r="C2037" s="215">
        <v>30.5</v>
      </c>
      <c r="D2037" s="226">
        <v>2.1</v>
      </c>
      <c r="E2037" s="217">
        <v>0.501</v>
      </c>
      <c r="F2037" s="193" t="str">
        <f t="shared" si="38"/>
        <v>ПвПГнг(А)-FRHF-14х35</v>
      </c>
      <c r="G2037" s="150"/>
      <c r="H2037" s="150"/>
    </row>
    <row r="2038" spans="1:8" x14ac:dyDescent="0.25">
      <c r="A2038" s="258" t="s">
        <v>426</v>
      </c>
      <c r="B2038" s="214" t="s">
        <v>166</v>
      </c>
      <c r="C2038" s="215">
        <v>34.4</v>
      </c>
      <c r="D2038" s="217">
        <v>2.4860000000000002</v>
      </c>
      <c r="E2038" s="217">
        <v>0.51300000000000001</v>
      </c>
      <c r="F2038" s="193" t="str">
        <f t="shared" si="38"/>
        <v>ПвПГнг(А)-FRHF-14х50</v>
      </c>
      <c r="G2038" s="150"/>
      <c r="H2038" s="150"/>
    </row>
    <row r="2039" spans="1:8" x14ac:dyDescent="0.25">
      <c r="A2039" s="258" t="s">
        <v>426</v>
      </c>
      <c r="B2039" s="214" t="s">
        <v>507</v>
      </c>
      <c r="C2039" s="215">
        <v>34.6</v>
      </c>
      <c r="D2039" s="226">
        <v>3.3980000000000001</v>
      </c>
      <c r="E2039" s="217">
        <v>0.53200000000000003</v>
      </c>
      <c r="F2039" s="193" t="str">
        <f t="shared" si="38"/>
        <v>ПвПГнг(А)-FRHF-14х70</v>
      </c>
      <c r="G2039" s="150"/>
      <c r="H2039" s="150"/>
    </row>
    <row r="2040" spans="1:8" x14ac:dyDescent="0.25">
      <c r="A2040" s="258" t="s">
        <v>426</v>
      </c>
      <c r="B2040" s="214" t="s">
        <v>508</v>
      </c>
      <c r="C2040" s="215">
        <v>37.9</v>
      </c>
      <c r="D2040" s="217">
        <v>4.4059999999999997</v>
      </c>
      <c r="E2040" s="217">
        <v>0.59499999999999997</v>
      </c>
      <c r="F2040" s="193" t="str">
        <f t="shared" si="38"/>
        <v>ПвПГнг(А)-FRHF-14х95</v>
      </c>
      <c r="G2040" s="150"/>
      <c r="H2040" s="150"/>
    </row>
    <row r="2041" spans="1:8" x14ac:dyDescent="0.25">
      <c r="A2041" s="258" t="s">
        <v>426</v>
      </c>
      <c r="B2041" s="214" t="s">
        <v>509</v>
      </c>
      <c r="C2041" s="215">
        <v>41.1</v>
      </c>
      <c r="D2041" s="226">
        <v>5.43</v>
      </c>
      <c r="E2041" s="217">
        <v>0.67800000000000005</v>
      </c>
      <c r="F2041" s="193" t="str">
        <f t="shared" si="38"/>
        <v>ПвПГнг(А)-FRHF-14х120</v>
      </c>
      <c r="G2041" s="150"/>
      <c r="H2041" s="150"/>
    </row>
    <row r="2042" spans="1:8" x14ac:dyDescent="0.25">
      <c r="A2042" s="258" t="s">
        <v>426</v>
      </c>
      <c r="B2042" s="214" t="s">
        <v>510</v>
      </c>
      <c r="C2042" s="215">
        <v>45.7</v>
      </c>
      <c r="D2042" s="217">
        <v>6.782</v>
      </c>
      <c r="E2042" s="217">
        <v>0.86199999999999999</v>
      </c>
      <c r="F2042" s="193" t="str">
        <f t="shared" si="38"/>
        <v>ПвПГнг(А)-FRHF-14х150</v>
      </c>
      <c r="G2042" s="150"/>
      <c r="H2042" s="150"/>
    </row>
    <row r="2043" spans="1:8" x14ac:dyDescent="0.25">
      <c r="A2043" s="258" t="s">
        <v>426</v>
      </c>
      <c r="B2043" s="214" t="s">
        <v>511</v>
      </c>
      <c r="C2043" s="215">
        <v>49.9</v>
      </c>
      <c r="D2043" s="226">
        <v>8.2409999999999997</v>
      </c>
      <c r="E2043" s="217">
        <v>1.0069999999999999</v>
      </c>
      <c r="F2043" s="193" t="str">
        <f t="shared" si="38"/>
        <v>ПвПГнг(А)-FRHF-14х185</v>
      </c>
      <c r="G2043" s="150"/>
      <c r="H2043" s="150"/>
    </row>
    <row r="2044" spans="1:8" x14ac:dyDescent="0.25">
      <c r="A2044" s="258" t="s">
        <v>426</v>
      </c>
      <c r="B2044" s="214" t="s">
        <v>562</v>
      </c>
      <c r="C2044" s="215">
        <v>55.7</v>
      </c>
      <c r="D2044" s="217">
        <v>10.566000000000001</v>
      </c>
      <c r="E2044" s="217">
        <v>1.2290000000000001</v>
      </c>
      <c r="F2044" s="193" t="str">
        <f t="shared" si="38"/>
        <v>ПвПГнг(А)-FRHF-14х240</v>
      </c>
      <c r="G2044" s="150"/>
      <c r="H2044" s="150"/>
    </row>
    <row r="2045" spans="1:8" x14ac:dyDescent="0.25">
      <c r="A2045" s="258" t="s">
        <v>426</v>
      </c>
      <c r="B2045" s="214" t="s">
        <v>667</v>
      </c>
      <c r="C2045" s="215">
        <v>60.5</v>
      </c>
      <c r="D2045" s="226">
        <v>12.961</v>
      </c>
      <c r="E2045" s="217">
        <v>1.3879999999999999</v>
      </c>
      <c r="F2045" s="193" t="str">
        <f t="shared" si="38"/>
        <v>ПвПГнг(А)-FRHF-14х300</v>
      </c>
      <c r="G2045" s="150"/>
      <c r="H2045" s="150"/>
    </row>
    <row r="2046" spans="1:8" x14ac:dyDescent="0.25">
      <c r="A2046" s="258" t="s">
        <v>426</v>
      </c>
      <c r="B2046" s="214" t="s">
        <v>668</v>
      </c>
      <c r="C2046" s="215">
        <v>68.8</v>
      </c>
      <c r="D2046" s="217">
        <v>17.119</v>
      </c>
      <c r="E2046" s="217">
        <v>1.7689999999999999</v>
      </c>
      <c r="F2046" s="193" t="str">
        <f t="shared" si="38"/>
        <v>ПвПГнг(А)-FRHF-14х400</v>
      </c>
      <c r="G2046" s="150"/>
      <c r="H2046" s="150"/>
    </row>
    <row r="2047" spans="1:8" x14ac:dyDescent="0.25">
      <c r="A2047" s="258" t="s">
        <v>426</v>
      </c>
      <c r="B2047" s="214" t="s">
        <v>182</v>
      </c>
      <c r="C2047" s="215">
        <v>15.7</v>
      </c>
      <c r="D2047" s="226">
        <v>0.32900000000000001</v>
      </c>
      <c r="E2047" s="217">
        <v>0.16300000000000001</v>
      </c>
      <c r="F2047" s="193" t="str">
        <f t="shared" si="38"/>
        <v>ПвПГнг(А)-FRHF-15х1,5</v>
      </c>
      <c r="G2047" s="150"/>
      <c r="H2047" s="150"/>
    </row>
    <row r="2048" spans="1:8" x14ac:dyDescent="0.25">
      <c r="A2048" s="258" t="s">
        <v>426</v>
      </c>
      <c r="B2048" s="214" t="s">
        <v>183</v>
      </c>
      <c r="C2048" s="215">
        <v>16.8</v>
      </c>
      <c r="D2048" s="217">
        <v>0.40200000000000002</v>
      </c>
      <c r="E2048" s="217">
        <v>0.17899999999999999</v>
      </c>
      <c r="F2048" s="193" t="str">
        <f t="shared" si="38"/>
        <v>ПвПГнг(А)-FRHF-15х2,5</v>
      </c>
      <c r="G2048" s="150"/>
      <c r="H2048" s="150"/>
    </row>
    <row r="2049" spans="1:8" x14ac:dyDescent="0.25">
      <c r="A2049" s="258" t="s">
        <v>426</v>
      </c>
      <c r="B2049" s="214" t="s">
        <v>167</v>
      </c>
      <c r="C2049" s="215">
        <v>18.100000000000001</v>
      </c>
      <c r="D2049" s="226">
        <v>0.504</v>
      </c>
      <c r="E2049" s="217">
        <v>0.2</v>
      </c>
      <c r="F2049" s="193" t="str">
        <f t="shared" si="38"/>
        <v>ПвПГнг(А)-FRHF-15х4</v>
      </c>
      <c r="G2049" s="150"/>
      <c r="H2049" s="150"/>
    </row>
    <row r="2050" spans="1:8" x14ac:dyDescent="0.25">
      <c r="A2050" s="258" t="s">
        <v>426</v>
      </c>
      <c r="B2050" s="214" t="s">
        <v>168</v>
      </c>
      <c r="C2050" s="215">
        <v>19.399999999999999</v>
      </c>
      <c r="D2050" s="217">
        <v>0.63100000000000001</v>
      </c>
      <c r="E2050" s="217">
        <v>0.221</v>
      </c>
      <c r="F2050" s="193" t="str">
        <f t="shared" ref="F2050:F2113" si="39">A2050&amp;B2050</f>
        <v>ПвПГнг(А)-FRHF-15х6</v>
      </c>
      <c r="G2050" s="150"/>
      <c r="H2050" s="150"/>
    </row>
    <row r="2051" spans="1:8" x14ac:dyDescent="0.25">
      <c r="A2051" s="258" t="s">
        <v>426</v>
      </c>
      <c r="B2051" s="214" t="s">
        <v>169</v>
      </c>
      <c r="C2051" s="215">
        <v>21.6</v>
      </c>
      <c r="D2051" s="226">
        <v>0.871</v>
      </c>
      <c r="E2051" s="217">
        <v>0.25700000000000001</v>
      </c>
      <c r="F2051" s="193" t="str">
        <f t="shared" si="39"/>
        <v>ПвПГнг(А)-FRHF-15х10</v>
      </c>
      <c r="G2051" s="150"/>
      <c r="H2051" s="150"/>
    </row>
    <row r="2052" spans="1:8" x14ac:dyDescent="0.25">
      <c r="A2052" s="258" t="s">
        <v>426</v>
      </c>
      <c r="B2052" s="214" t="s">
        <v>170</v>
      </c>
      <c r="C2052" s="215">
        <v>24.6</v>
      </c>
      <c r="D2052" s="217">
        <v>1.2410000000000001</v>
      </c>
      <c r="E2052" s="217">
        <v>0.312</v>
      </c>
      <c r="F2052" s="193" t="str">
        <f t="shared" si="39"/>
        <v>ПвПГнг(А)-FRHF-15х16</v>
      </c>
      <c r="G2052" s="150"/>
      <c r="H2052" s="150"/>
    </row>
    <row r="2053" spans="1:8" x14ac:dyDescent="0.25">
      <c r="A2053" s="258" t="s">
        <v>426</v>
      </c>
      <c r="B2053" s="214" t="s">
        <v>171</v>
      </c>
      <c r="C2053" s="215">
        <v>30.4</v>
      </c>
      <c r="D2053" s="226">
        <v>1.8480000000000001</v>
      </c>
      <c r="E2053" s="217">
        <v>0.441</v>
      </c>
      <c r="F2053" s="193" t="str">
        <f t="shared" si="39"/>
        <v>ПвПГнг(А)-FRHF-15х25</v>
      </c>
      <c r="G2053" s="150"/>
      <c r="H2053" s="150"/>
    </row>
    <row r="2054" spans="1:8" x14ac:dyDescent="0.25">
      <c r="A2054" s="258" t="s">
        <v>426</v>
      </c>
      <c r="B2054" s="214" t="s">
        <v>172</v>
      </c>
      <c r="C2054" s="215">
        <v>34.299999999999997</v>
      </c>
      <c r="D2054" s="217">
        <v>2.4790000000000001</v>
      </c>
      <c r="E2054" s="217">
        <v>0.54700000000000004</v>
      </c>
      <c r="F2054" s="193" t="str">
        <f t="shared" si="39"/>
        <v>ПвПГнг(А)-FRHF-15х35</v>
      </c>
      <c r="G2054" s="150"/>
      <c r="H2054" s="150"/>
    </row>
    <row r="2055" spans="1:8" x14ac:dyDescent="0.25">
      <c r="A2055" s="258" t="s">
        <v>426</v>
      </c>
      <c r="B2055" s="214" t="s">
        <v>512</v>
      </c>
      <c r="C2055" s="215">
        <v>38.1</v>
      </c>
      <c r="D2055" s="226">
        <v>4.1580000000000004</v>
      </c>
      <c r="E2055" s="217">
        <v>0.61299999999999999</v>
      </c>
      <c r="F2055" s="193" t="str">
        <f t="shared" si="39"/>
        <v>ПвПГнг(А)-FRHF-15х70</v>
      </c>
      <c r="G2055" s="150"/>
      <c r="H2055" s="150"/>
    </row>
    <row r="2056" spans="1:8" x14ac:dyDescent="0.25">
      <c r="A2056" s="258" t="s">
        <v>426</v>
      </c>
      <c r="B2056" s="222" t="s">
        <v>173</v>
      </c>
      <c r="C2056" s="223">
        <v>38.299999999999997</v>
      </c>
      <c r="D2056" s="221">
        <v>3.113</v>
      </c>
      <c r="E2056" s="225">
        <v>0.61899999999999999</v>
      </c>
      <c r="F2056" s="193" t="str">
        <f t="shared" si="39"/>
        <v>ПвПГнг(А)-FRHF-15х50</v>
      </c>
      <c r="G2056" s="150"/>
      <c r="H2056" s="150"/>
    </row>
    <row r="2057" spans="1:8" x14ac:dyDescent="0.25">
      <c r="A2057" s="258" t="s">
        <v>426</v>
      </c>
      <c r="B2057" s="214" t="s">
        <v>513</v>
      </c>
      <c r="C2057" s="215">
        <v>41.9</v>
      </c>
      <c r="D2057" s="221">
        <v>5.4130000000000003</v>
      </c>
      <c r="E2057" s="217">
        <v>0.69</v>
      </c>
      <c r="F2057" s="193" t="str">
        <f t="shared" si="39"/>
        <v>ПвПГнг(А)-FRHF-15х95</v>
      </c>
      <c r="G2057" s="150"/>
      <c r="H2057" s="150"/>
    </row>
    <row r="2058" spans="1:8" x14ac:dyDescent="0.25">
      <c r="A2058" s="258" t="s">
        <v>426</v>
      </c>
      <c r="B2058" s="214" t="s">
        <v>514</v>
      </c>
      <c r="C2058" s="215">
        <v>46.3</v>
      </c>
      <c r="D2058" s="221">
        <v>6.7880000000000003</v>
      </c>
      <c r="E2058" s="217">
        <v>0.84799999999999998</v>
      </c>
      <c r="F2058" s="193" t="str">
        <f t="shared" si="39"/>
        <v>ПвПГнг(А)-FRHF-15х120</v>
      </c>
      <c r="G2058" s="150"/>
      <c r="H2058" s="150"/>
    </row>
    <row r="2059" spans="1:8" x14ac:dyDescent="0.25">
      <c r="A2059" s="258" t="s">
        <v>426</v>
      </c>
      <c r="B2059" s="214" t="s">
        <v>515</v>
      </c>
      <c r="C2059" s="215">
        <v>50.7</v>
      </c>
      <c r="D2059" s="221">
        <v>8.3550000000000004</v>
      </c>
      <c r="E2059" s="217">
        <v>1.006</v>
      </c>
      <c r="F2059" s="193" t="str">
        <f t="shared" si="39"/>
        <v>ПвПГнг(А)-FRHF-15х150</v>
      </c>
      <c r="G2059" s="150"/>
      <c r="H2059" s="150"/>
    </row>
    <row r="2060" spans="1:8" x14ac:dyDescent="0.25">
      <c r="A2060" s="258" t="s">
        <v>426</v>
      </c>
      <c r="B2060" s="214" t="s">
        <v>516</v>
      </c>
      <c r="C2060" s="215">
        <v>56.1</v>
      </c>
      <c r="D2060" s="221">
        <v>10.292999999999999</v>
      </c>
      <c r="E2060" s="217">
        <v>1.254</v>
      </c>
      <c r="F2060" s="193" t="str">
        <f t="shared" si="39"/>
        <v>ПвПГнг(А)-FRHF-15х185</v>
      </c>
      <c r="G2060" s="150"/>
      <c r="H2060" s="150"/>
    </row>
    <row r="2061" spans="1:8" ht="15.75" thickBot="1" x14ac:dyDescent="0.3">
      <c r="A2061" s="259" t="s">
        <v>426</v>
      </c>
      <c r="B2061" s="266" t="s">
        <v>563</v>
      </c>
      <c r="C2061" s="267">
        <v>61.8</v>
      </c>
      <c r="D2061" s="270">
        <v>13.047000000000001</v>
      </c>
      <c r="E2061" s="268">
        <v>1.4430000000000001</v>
      </c>
      <c r="F2061" s="194" t="str">
        <f t="shared" si="39"/>
        <v>ПвПГнг(А)-FRHF-15х240</v>
      </c>
      <c r="G2061" s="150"/>
      <c r="H2061" s="150"/>
    </row>
    <row r="2062" spans="1:8" x14ac:dyDescent="0.25">
      <c r="A2062" s="257" t="s">
        <v>425</v>
      </c>
      <c r="B2062" s="262" t="s">
        <v>174</v>
      </c>
      <c r="C2062" s="263">
        <v>9.6999999999999993</v>
      </c>
      <c r="D2062" s="271">
        <v>0.15</v>
      </c>
      <c r="E2062" s="265">
        <v>7.0000000000000007E-2</v>
      </c>
      <c r="F2062" s="192" t="str">
        <f t="shared" si="39"/>
        <v>ПвПГЭнг(А)-FRHF-11х1,5</v>
      </c>
      <c r="G2062" s="150"/>
      <c r="H2062" s="150"/>
    </row>
    <row r="2063" spans="1:8" x14ac:dyDescent="0.25">
      <c r="A2063" s="258" t="s">
        <v>425</v>
      </c>
      <c r="B2063" s="214" t="s">
        <v>175</v>
      </c>
      <c r="C2063" s="215">
        <v>10.1</v>
      </c>
      <c r="D2063" s="221">
        <v>0.16900000000000001</v>
      </c>
      <c r="E2063" s="217">
        <v>7.3999999999999996E-2</v>
      </c>
      <c r="F2063" s="193" t="str">
        <f t="shared" si="39"/>
        <v>ПвПГЭнг(А)-FRHF-11х2,5</v>
      </c>
      <c r="G2063" s="150"/>
      <c r="H2063" s="150"/>
    </row>
    <row r="2064" spans="1:8" x14ac:dyDescent="0.25">
      <c r="A2064" s="258" t="s">
        <v>425</v>
      </c>
      <c r="B2064" s="214" t="s">
        <v>131</v>
      </c>
      <c r="C2064" s="215">
        <v>10.6</v>
      </c>
      <c r="D2064" s="221">
        <v>0.193</v>
      </c>
      <c r="E2064" s="217">
        <v>0.08</v>
      </c>
      <c r="F2064" s="193" t="str">
        <f t="shared" si="39"/>
        <v>ПвПГЭнг(А)-FRHF-11х4</v>
      </c>
      <c r="G2064" s="150"/>
      <c r="H2064" s="150"/>
    </row>
    <row r="2065" spans="1:8" x14ac:dyDescent="0.25">
      <c r="A2065" s="258" t="s">
        <v>425</v>
      </c>
      <c r="B2065" s="214" t="s">
        <v>132</v>
      </c>
      <c r="C2065" s="215">
        <v>11.1</v>
      </c>
      <c r="D2065" s="221">
        <v>0.223</v>
      </c>
      <c r="E2065" s="217">
        <v>8.5999999999999993E-2</v>
      </c>
      <c r="F2065" s="193" t="str">
        <f t="shared" si="39"/>
        <v>ПвПГЭнг(А)-FRHF-11х6</v>
      </c>
      <c r="G2065" s="150"/>
      <c r="H2065" s="150"/>
    </row>
    <row r="2066" spans="1:8" x14ac:dyDescent="0.25">
      <c r="A2066" s="258" t="s">
        <v>425</v>
      </c>
      <c r="B2066" s="214" t="s">
        <v>133</v>
      </c>
      <c r="C2066" s="215">
        <v>11.9</v>
      </c>
      <c r="D2066" s="221">
        <v>0.27800000000000002</v>
      </c>
      <c r="E2066" s="217">
        <v>9.5000000000000001E-2</v>
      </c>
      <c r="F2066" s="193" t="str">
        <f t="shared" si="39"/>
        <v>ПвПГЭнг(А)-FRHF-11х10</v>
      </c>
      <c r="G2066" s="150"/>
      <c r="H2066" s="150"/>
    </row>
    <row r="2067" spans="1:8" x14ac:dyDescent="0.25">
      <c r="A2067" s="258" t="s">
        <v>425</v>
      </c>
      <c r="B2067" s="214" t="s">
        <v>134</v>
      </c>
      <c r="C2067" s="215">
        <v>12.9</v>
      </c>
      <c r="D2067" s="221">
        <v>0.35299999999999998</v>
      </c>
      <c r="E2067" s="217">
        <v>0.106</v>
      </c>
      <c r="F2067" s="193" t="str">
        <f t="shared" si="39"/>
        <v>ПвПГЭнг(А)-FRHF-11х16</v>
      </c>
      <c r="G2067" s="150"/>
      <c r="H2067" s="150"/>
    </row>
    <row r="2068" spans="1:8" x14ac:dyDescent="0.25">
      <c r="A2068" s="258" t="s">
        <v>425</v>
      </c>
      <c r="B2068" s="214" t="s">
        <v>135</v>
      </c>
      <c r="C2068" s="215">
        <v>15.1</v>
      </c>
      <c r="D2068" s="221">
        <v>0.49299999999999999</v>
      </c>
      <c r="E2068" s="217">
        <v>0.13700000000000001</v>
      </c>
      <c r="F2068" s="193" t="str">
        <f t="shared" si="39"/>
        <v>ПвПГЭнг(А)-FRHF-11х25</v>
      </c>
      <c r="G2068" s="150"/>
      <c r="H2068" s="150"/>
    </row>
    <row r="2069" spans="1:8" x14ac:dyDescent="0.25">
      <c r="A2069" s="258" t="s">
        <v>425</v>
      </c>
      <c r="B2069" s="214" t="s">
        <v>136</v>
      </c>
      <c r="C2069" s="215">
        <v>16.3</v>
      </c>
      <c r="D2069" s="221">
        <v>0.61099999999999999</v>
      </c>
      <c r="E2069" s="217">
        <v>0.151</v>
      </c>
      <c r="F2069" s="193" t="str">
        <f t="shared" si="39"/>
        <v>ПвПГЭнг(А)-FRHF-11х35</v>
      </c>
      <c r="G2069" s="150"/>
      <c r="H2069" s="150"/>
    </row>
    <row r="2070" spans="1:8" x14ac:dyDescent="0.25">
      <c r="A2070" s="258" t="s">
        <v>425</v>
      </c>
      <c r="B2070" s="227" t="s">
        <v>137</v>
      </c>
      <c r="C2070" s="228">
        <v>18.7</v>
      </c>
      <c r="D2070" s="221">
        <v>0.81299999999999994</v>
      </c>
      <c r="E2070" s="229">
        <v>0.17899999999999999</v>
      </c>
      <c r="F2070" s="193" t="str">
        <f t="shared" si="39"/>
        <v>ПвПГЭнг(А)-FRHF-11х50</v>
      </c>
      <c r="G2070" s="150"/>
      <c r="H2070" s="150"/>
    </row>
    <row r="2071" spans="1:8" x14ac:dyDescent="0.25">
      <c r="A2071" s="258" t="s">
        <v>425</v>
      </c>
      <c r="B2071" s="219" t="s">
        <v>138</v>
      </c>
      <c r="C2071" s="220">
        <v>19.600000000000001</v>
      </c>
      <c r="D2071" s="221">
        <v>1.02</v>
      </c>
      <c r="E2071" s="221">
        <v>0.19400000000000001</v>
      </c>
      <c r="F2071" s="193" t="str">
        <f t="shared" si="39"/>
        <v>ПвПГЭнг(А)-FRHF-11х70</v>
      </c>
      <c r="G2071" s="150"/>
      <c r="H2071" s="150"/>
    </row>
    <row r="2072" spans="1:8" x14ac:dyDescent="0.25">
      <c r="A2072" s="258" t="s">
        <v>425</v>
      </c>
      <c r="B2072" s="222" t="s">
        <v>139</v>
      </c>
      <c r="C2072" s="223">
        <v>21.2</v>
      </c>
      <c r="D2072" s="221">
        <v>1.286</v>
      </c>
      <c r="E2072" s="225">
        <v>0.215</v>
      </c>
      <c r="F2072" s="193" t="str">
        <f t="shared" si="39"/>
        <v>ПвПГЭнг(А)-FRHF-11х95</v>
      </c>
      <c r="G2072" s="150"/>
      <c r="H2072" s="150"/>
    </row>
    <row r="2073" spans="1:8" x14ac:dyDescent="0.25">
      <c r="A2073" s="258" t="s">
        <v>425</v>
      </c>
      <c r="B2073" s="214" t="s">
        <v>497</v>
      </c>
      <c r="C2073" s="215">
        <v>22.9</v>
      </c>
      <c r="D2073" s="221">
        <v>1.56</v>
      </c>
      <c r="E2073" s="217">
        <v>0.24199999999999999</v>
      </c>
      <c r="F2073" s="193" t="str">
        <f t="shared" si="39"/>
        <v>ПвПГЭнг(А)-FRHF-11х120</v>
      </c>
      <c r="G2073" s="150"/>
      <c r="H2073" s="150"/>
    </row>
    <row r="2074" spans="1:8" x14ac:dyDescent="0.25">
      <c r="A2074" s="258" t="s">
        <v>425</v>
      </c>
      <c r="B2074" s="214" t="s">
        <v>498</v>
      </c>
      <c r="C2074" s="215">
        <v>25.2</v>
      </c>
      <c r="D2074" s="221">
        <v>1.905</v>
      </c>
      <c r="E2074" s="217">
        <v>0.28799999999999998</v>
      </c>
      <c r="F2074" s="193" t="str">
        <f t="shared" si="39"/>
        <v>ПвПГЭнг(А)-FRHF-11х150</v>
      </c>
      <c r="G2074" s="150"/>
      <c r="H2074" s="150"/>
    </row>
    <row r="2075" spans="1:8" x14ac:dyDescent="0.25">
      <c r="A2075" s="258" t="s">
        <v>425</v>
      </c>
      <c r="B2075" s="214" t="s">
        <v>499</v>
      </c>
      <c r="C2075" s="215">
        <v>27.2</v>
      </c>
      <c r="D2075" s="221">
        <v>2.2850000000000001</v>
      </c>
      <c r="E2075" s="217">
        <v>0.32800000000000001</v>
      </c>
      <c r="F2075" s="193" t="str">
        <f t="shared" si="39"/>
        <v>ПвПГЭнг(А)-FRHF-11х185</v>
      </c>
      <c r="G2075" s="150"/>
      <c r="H2075" s="150"/>
    </row>
    <row r="2076" spans="1:8" x14ac:dyDescent="0.25">
      <c r="A2076" s="258" t="s">
        <v>425</v>
      </c>
      <c r="B2076" s="214" t="s">
        <v>347</v>
      </c>
      <c r="C2076" s="215">
        <v>29.6</v>
      </c>
      <c r="D2076" s="221">
        <v>2.8530000000000002</v>
      </c>
      <c r="E2076" s="217">
        <v>0.371</v>
      </c>
      <c r="F2076" s="193" t="str">
        <f t="shared" si="39"/>
        <v>ПвПГЭнг(А)-FRHF-11х240</v>
      </c>
      <c r="G2076" s="150"/>
      <c r="H2076" s="150"/>
    </row>
    <row r="2077" spans="1:8" x14ac:dyDescent="0.25">
      <c r="A2077" s="258" t="s">
        <v>425</v>
      </c>
      <c r="B2077" s="214" t="s">
        <v>500</v>
      </c>
      <c r="C2077" s="215">
        <v>32</v>
      </c>
      <c r="D2077" s="221">
        <v>3.4660000000000002</v>
      </c>
      <c r="E2077" s="217">
        <v>0.41399999999999998</v>
      </c>
      <c r="F2077" s="193" t="str">
        <f t="shared" si="39"/>
        <v>ПвПГЭнг(А)-FRHF-11х300</v>
      </c>
      <c r="G2077" s="150"/>
      <c r="H2077" s="150"/>
    </row>
    <row r="2078" spans="1:8" x14ac:dyDescent="0.25">
      <c r="A2078" s="258" t="s">
        <v>425</v>
      </c>
      <c r="B2078" s="214" t="s">
        <v>501</v>
      </c>
      <c r="C2078" s="215">
        <v>36.299999999999997</v>
      </c>
      <c r="D2078" s="221">
        <v>4.5629999999999997</v>
      </c>
      <c r="E2078" s="217">
        <v>0.53300000000000003</v>
      </c>
      <c r="F2078" s="193" t="str">
        <f t="shared" si="39"/>
        <v>ПвПГЭнг(А)-FRHF-11х400</v>
      </c>
      <c r="G2078" s="150"/>
      <c r="H2078" s="150"/>
    </row>
    <row r="2079" spans="1:8" x14ac:dyDescent="0.25">
      <c r="A2079" s="258" t="s">
        <v>425</v>
      </c>
      <c r="B2079" s="214" t="s">
        <v>660</v>
      </c>
      <c r="C2079" s="215">
        <v>39.5</v>
      </c>
      <c r="D2079" s="221">
        <v>5.58</v>
      </c>
      <c r="E2079" s="217">
        <v>0.60699999999999998</v>
      </c>
      <c r="F2079" s="193" t="str">
        <f t="shared" si="39"/>
        <v>ПвПГЭнг(А)-FRHF-11х500</v>
      </c>
      <c r="G2079" s="150"/>
      <c r="H2079" s="150"/>
    </row>
    <row r="2080" spans="1:8" x14ac:dyDescent="0.25">
      <c r="A2080" s="258" t="s">
        <v>425</v>
      </c>
      <c r="B2080" s="214" t="s">
        <v>661</v>
      </c>
      <c r="C2080" s="215">
        <v>43.5</v>
      </c>
      <c r="D2080" s="221">
        <v>6.9379999999999997</v>
      </c>
      <c r="E2080" s="217">
        <v>0.72199999999999998</v>
      </c>
      <c r="F2080" s="193" t="str">
        <f t="shared" si="39"/>
        <v>ПвПГЭнг(А)-FRHF-11х630</v>
      </c>
      <c r="G2080" s="150"/>
      <c r="H2080" s="150"/>
    </row>
    <row r="2081" spans="1:8" x14ac:dyDescent="0.25">
      <c r="A2081" s="258" t="s">
        <v>425</v>
      </c>
      <c r="B2081" s="214" t="s">
        <v>662</v>
      </c>
      <c r="C2081" s="215">
        <v>48.1</v>
      </c>
      <c r="D2081" s="221">
        <v>8.6780000000000008</v>
      </c>
      <c r="E2081" s="217">
        <v>0.85799999999999998</v>
      </c>
      <c r="F2081" s="193" t="str">
        <f t="shared" si="39"/>
        <v>ПвПГЭнг(А)-FRHF-11х800</v>
      </c>
      <c r="G2081" s="150"/>
      <c r="H2081" s="150"/>
    </row>
    <row r="2082" spans="1:8" x14ac:dyDescent="0.25">
      <c r="A2082" s="258" t="s">
        <v>425</v>
      </c>
      <c r="B2082" s="214" t="s">
        <v>663</v>
      </c>
      <c r="C2082" s="215">
        <v>52.4</v>
      </c>
      <c r="D2082" s="221">
        <v>10.654999999999999</v>
      </c>
      <c r="E2082" s="217">
        <v>0.97499999999999998</v>
      </c>
      <c r="F2082" s="193" t="str">
        <f t="shared" si="39"/>
        <v>ПвПГЭнг(А)-FRHF-11х1000</v>
      </c>
      <c r="G2082" s="150"/>
      <c r="H2082" s="150"/>
    </row>
    <row r="2083" spans="1:8" x14ac:dyDescent="0.25">
      <c r="A2083" s="258" t="s">
        <v>425</v>
      </c>
      <c r="B2083" s="214" t="s">
        <v>176</v>
      </c>
      <c r="C2083" s="215">
        <v>13.5</v>
      </c>
      <c r="D2083" s="221">
        <v>0.29099999999999998</v>
      </c>
      <c r="E2083" s="217">
        <v>0.13500000000000001</v>
      </c>
      <c r="F2083" s="193" t="str">
        <f t="shared" si="39"/>
        <v>ПвПГЭнг(А)-FRHF-12х1,5</v>
      </c>
      <c r="G2083" s="150"/>
      <c r="H2083" s="150"/>
    </row>
    <row r="2084" spans="1:8" x14ac:dyDescent="0.25">
      <c r="A2084" s="258" t="s">
        <v>425</v>
      </c>
      <c r="B2084" s="214" t="s">
        <v>177</v>
      </c>
      <c r="C2084" s="215">
        <v>14.3</v>
      </c>
      <c r="D2084" s="221">
        <v>0.33700000000000002</v>
      </c>
      <c r="E2084" s="217">
        <v>0.15</v>
      </c>
      <c r="F2084" s="193" t="str">
        <f t="shared" si="39"/>
        <v>ПвПГЭнг(А)-FRHF-12х2,5</v>
      </c>
      <c r="G2084" s="150"/>
      <c r="H2084" s="150"/>
    </row>
    <row r="2085" spans="1:8" x14ac:dyDescent="0.25">
      <c r="A2085" s="258" t="s">
        <v>425</v>
      </c>
      <c r="B2085" s="214" t="s">
        <v>140</v>
      </c>
      <c r="C2085" s="215">
        <v>15.2</v>
      </c>
      <c r="D2085" s="221">
        <v>0.39900000000000002</v>
      </c>
      <c r="E2085" s="217">
        <v>0.16700000000000001</v>
      </c>
      <c r="F2085" s="193" t="str">
        <f t="shared" si="39"/>
        <v>ПвПГЭнг(А)-FRHF-12х4</v>
      </c>
      <c r="G2085" s="150"/>
      <c r="H2085" s="150"/>
    </row>
    <row r="2086" spans="1:8" x14ac:dyDescent="0.25">
      <c r="A2086" s="258" t="s">
        <v>425</v>
      </c>
      <c r="B2086" s="214" t="s">
        <v>141</v>
      </c>
      <c r="C2086" s="215">
        <v>16.2</v>
      </c>
      <c r="D2086" s="221">
        <v>0.47499999999999998</v>
      </c>
      <c r="E2086" s="217">
        <v>0.187</v>
      </c>
      <c r="F2086" s="193" t="str">
        <f t="shared" si="39"/>
        <v>ПвПГЭнг(А)-FRHF-12х6</v>
      </c>
      <c r="G2086" s="150"/>
      <c r="H2086" s="150"/>
    </row>
    <row r="2087" spans="1:8" x14ac:dyDescent="0.25">
      <c r="A2087" s="258" t="s">
        <v>425</v>
      </c>
      <c r="B2087" s="214" t="s">
        <v>142</v>
      </c>
      <c r="C2087" s="215">
        <v>17.899999999999999</v>
      </c>
      <c r="D2087" s="221">
        <v>0.61199999999999999</v>
      </c>
      <c r="E2087" s="217">
        <v>0.221</v>
      </c>
      <c r="F2087" s="193" t="str">
        <f t="shared" si="39"/>
        <v>ПвПГЭнг(А)-FRHF-12х10</v>
      </c>
      <c r="G2087" s="150"/>
      <c r="H2087" s="150"/>
    </row>
    <row r="2088" spans="1:8" x14ac:dyDescent="0.25">
      <c r="A2088" s="258" t="s">
        <v>425</v>
      </c>
      <c r="B2088" s="214" t="s">
        <v>143</v>
      </c>
      <c r="C2088" s="215">
        <v>19.7</v>
      </c>
      <c r="D2088" s="221">
        <v>0.80100000000000005</v>
      </c>
      <c r="E2088" s="217">
        <v>0.26300000000000001</v>
      </c>
      <c r="F2088" s="193" t="str">
        <f t="shared" si="39"/>
        <v>ПвПГЭнг(А)-FRHF-12х16</v>
      </c>
      <c r="G2088" s="150"/>
      <c r="H2088" s="150"/>
    </row>
    <row r="2089" spans="1:8" x14ac:dyDescent="0.25">
      <c r="A2089" s="258" t="s">
        <v>425</v>
      </c>
      <c r="B2089" s="214" t="s">
        <v>144</v>
      </c>
      <c r="C2089" s="215">
        <v>24.4</v>
      </c>
      <c r="D2089" s="221">
        <v>1.206</v>
      </c>
      <c r="E2089" s="217">
        <v>0.39300000000000002</v>
      </c>
      <c r="F2089" s="193" t="str">
        <f t="shared" si="39"/>
        <v>ПвПГЭнг(А)-FRHF-12х25</v>
      </c>
      <c r="G2089" s="150"/>
      <c r="H2089" s="150"/>
    </row>
    <row r="2090" spans="1:8" x14ac:dyDescent="0.25">
      <c r="A2090" s="258" t="s">
        <v>425</v>
      </c>
      <c r="B2090" s="214" t="s">
        <v>145</v>
      </c>
      <c r="C2090" s="215">
        <v>26.7</v>
      </c>
      <c r="D2090" s="221">
        <v>1.512</v>
      </c>
      <c r="E2090" s="217">
        <v>0.45900000000000002</v>
      </c>
      <c r="F2090" s="193" t="str">
        <f t="shared" si="39"/>
        <v>ПвПГЭнг(А)-FRHF-12х35</v>
      </c>
      <c r="G2090" s="150"/>
      <c r="H2090" s="150"/>
    </row>
    <row r="2091" spans="1:8" x14ac:dyDescent="0.25">
      <c r="A2091" s="258" t="s">
        <v>425</v>
      </c>
      <c r="B2091" s="214" t="s">
        <v>146</v>
      </c>
      <c r="C2091" s="215">
        <v>30.7</v>
      </c>
      <c r="D2091" s="221">
        <v>2.0150000000000001</v>
      </c>
      <c r="E2091" s="217">
        <v>0.56999999999999995</v>
      </c>
      <c r="F2091" s="193" t="str">
        <f t="shared" si="39"/>
        <v>ПвПГЭнг(А)-FRHF-12х50</v>
      </c>
      <c r="G2091" s="150"/>
      <c r="H2091" s="150"/>
    </row>
    <row r="2092" spans="1:8" x14ac:dyDescent="0.25">
      <c r="A2092" s="258" t="s">
        <v>425</v>
      </c>
      <c r="B2092" s="214" t="s">
        <v>502</v>
      </c>
      <c r="C2092" s="215">
        <v>33</v>
      </c>
      <c r="D2092" s="221">
        <v>2.5449999999999999</v>
      </c>
      <c r="E2092" s="217">
        <v>0.66200000000000003</v>
      </c>
      <c r="F2092" s="193" t="str">
        <f t="shared" si="39"/>
        <v>ПвПГЭнг(А)-FRHF-12х70</v>
      </c>
      <c r="G2092" s="150"/>
      <c r="H2092" s="150"/>
    </row>
    <row r="2093" spans="1:8" x14ac:dyDescent="0.25">
      <c r="A2093" s="258" t="s">
        <v>425</v>
      </c>
      <c r="B2093" s="214" t="s">
        <v>503</v>
      </c>
      <c r="C2093" s="215">
        <v>36.6</v>
      </c>
      <c r="D2093" s="221">
        <v>3.2570000000000001</v>
      </c>
      <c r="E2093" s="217">
        <v>0.80200000000000005</v>
      </c>
      <c r="F2093" s="193" t="str">
        <f t="shared" si="39"/>
        <v>ПвПГЭнг(А)-FRHF-12х95</v>
      </c>
      <c r="G2093" s="150"/>
      <c r="H2093" s="150"/>
    </row>
    <row r="2094" spans="1:8" x14ac:dyDescent="0.25">
      <c r="A2094" s="258" t="s">
        <v>425</v>
      </c>
      <c r="B2094" s="214" t="s">
        <v>504</v>
      </c>
      <c r="C2094" s="215">
        <v>40</v>
      </c>
      <c r="D2094" s="221">
        <v>3.98</v>
      </c>
      <c r="E2094" s="217">
        <v>0.95</v>
      </c>
      <c r="F2094" s="193" t="str">
        <f t="shared" si="39"/>
        <v>ПвПГЭнг(А)-FRHF-12х120</v>
      </c>
      <c r="G2094" s="150"/>
      <c r="H2094" s="150"/>
    </row>
    <row r="2095" spans="1:8" x14ac:dyDescent="0.25">
      <c r="A2095" s="258" t="s">
        <v>425</v>
      </c>
      <c r="B2095" s="214" t="s">
        <v>505</v>
      </c>
      <c r="C2095" s="215">
        <v>45</v>
      </c>
      <c r="D2095" s="221">
        <v>4.9809999999999999</v>
      </c>
      <c r="E2095" s="217">
        <v>1.2090000000000001</v>
      </c>
      <c r="F2095" s="193" t="str">
        <f t="shared" si="39"/>
        <v>ПвПГЭнг(А)-FRHF-12х150</v>
      </c>
      <c r="G2095" s="150"/>
      <c r="H2095" s="150"/>
    </row>
    <row r="2096" spans="1:8" x14ac:dyDescent="0.25">
      <c r="A2096" s="258" t="s">
        <v>425</v>
      </c>
      <c r="B2096" s="214" t="s">
        <v>506</v>
      </c>
      <c r="C2096" s="215">
        <v>49</v>
      </c>
      <c r="D2096" s="221">
        <v>5.9989999999999997</v>
      </c>
      <c r="E2096" s="217">
        <v>1.427</v>
      </c>
      <c r="F2096" s="193" t="str">
        <f t="shared" si="39"/>
        <v>ПвПГЭнг(А)-FRHF-12х185</v>
      </c>
      <c r="G2096" s="150"/>
      <c r="H2096" s="150"/>
    </row>
    <row r="2097" spans="1:8" x14ac:dyDescent="0.25">
      <c r="A2097" s="258" t="s">
        <v>425</v>
      </c>
      <c r="B2097" s="214" t="s">
        <v>664</v>
      </c>
      <c r="C2097" s="215">
        <v>54.2</v>
      </c>
      <c r="D2097" s="221">
        <v>7.5519999999999996</v>
      </c>
      <c r="E2097" s="217">
        <v>1.734</v>
      </c>
      <c r="F2097" s="193" t="str">
        <f t="shared" si="39"/>
        <v>ПвПГЭнг(А)-FRHF-12х240</v>
      </c>
      <c r="G2097" s="150"/>
      <c r="H2097" s="150"/>
    </row>
    <row r="2098" spans="1:8" x14ac:dyDescent="0.25">
      <c r="A2098" s="258" t="s">
        <v>425</v>
      </c>
      <c r="B2098" s="214" t="s">
        <v>180</v>
      </c>
      <c r="C2098" s="215">
        <v>14</v>
      </c>
      <c r="D2098" s="221">
        <v>0.316</v>
      </c>
      <c r="E2098" s="217">
        <v>0.14199999999999999</v>
      </c>
      <c r="F2098" s="193" t="str">
        <f t="shared" si="39"/>
        <v>ПвПГЭнг(А)-FRHF-13х1,5</v>
      </c>
      <c r="G2098" s="150"/>
      <c r="H2098" s="150"/>
    </row>
    <row r="2099" spans="1:8" x14ac:dyDescent="0.25">
      <c r="A2099" s="258" t="s">
        <v>425</v>
      </c>
      <c r="B2099" s="214" t="s">
        <v>181</v>
      </c>
      <c r="C2099" s="215">
        <v>14.9</v>
      </c>
      <c r="D2099" s="221">
        <v>0.372</v>
      </c>
      <c r="E2099" s="217">
        <v>0.158</v>
      </c>
      <c r="F2099" s="193" t="str">
        <f t="shared" si="39"/>
        <v>ПвПГЭнг(А)-FRHF-13х2,5</v>
      </c>
      <c r="G2099" s="150"/>
      <c r="H2099" s="150"/>
    </row>
    <row r="2100" spans="1:8" x14ac:dyDescent="0.25">
      <c r="A2100" s="258" t="s">
        <v>425</v>
      </c>
      <c r="B2100" s="214" t="s">
        <v>147</v>
      </c>
      <c r="C2100" s="215">
        <v>15.9</v>
      </c>
      <c r="D2100" s="221">
        <v>0.44900000000000001</v>
      </c>
      <c r="E2100" s="217">
        <v>0.17599999999999999</v>
      </c>
      <c r="F2100" s="193" t="str">
        <f t="shared" si="39"/>
        <v>ПвПГЭнг(А)-FRHF-13х4</v>
      </c>
      <c r="G2100" s="150"/>
      <c r="H2100" s="150"/>
    </row>
    <row r="2101" spans="1:8" x14ac:dyDescent="0.25">
      <c r="A2101" s="258" t="s">
        <v>425</v>
      </c>
      <c r="B2101" s="214" t="s">
        <v>148</v>
      </c>
      <c r="C2101" s="215">
        <v>17</v>
      </c>
      <c r="D2101" s="221">
        <v>0.54200000000000004</v>
      </c>
      <c r="E2101" s="217">
        <v>0.19600000000000001</v>
      </c>
      <c r="F2101" s="193" t="str">
        <f t="shared" si="39"/>
        <v>ПвПГЭнг(А)-FRHF-13х6</v>
      </c>
      <c r="G2101" s="150"/>
      <c r="H2101" s="150"/>
    </row>
    <row r="2102" spans="1:8" x14ac:dyDescent="0.25">
      <c r="A2102" s="258" t="s">
        <v>425</v>
      </c>
      <c r="B2102" s="214" t="s">
        <v>149</v>
      </c>
      <c r="C2102" s="215">
        <v>18.7</v>
      </c>
      <c r="D2102" s="221">
        <v>0.71499999999999997</v>
      </c>
      <c r="E2102" s="217">
        <v>0.22900000000000001</v>
      </c>
      <c r="F2102" s="193" t="str">
        <f t="shared" si="39"/>
        <v>ПвПГЭнг(А)-FRHF-13х10</v>
      </c>
      <c r="G2102" s="150"/>
      <c r="H2102" s="150"/>
    </row>
    <row r="2103" spans="1:8" x14ac:dyDescent="0.25">
      <c r="A2103" s="258" t="s">
        <v>425</v>
      </c>
      <c r="B2103" s="214" t="s">
        <v>150</v>
      </c>
      <c r="C2103" s="215">
        <v>21</v>
      </c>
      <c r="D2103" s="221">
        <v>0.97099999999999997</v>
      </c>
      <c r="E2103" s="217">
        <v>0.27500000000000002</v>
      </c>
      <c r="F2103" s="193" t="str">
        <f t="shared" si="39"/>
        <v>ПвПГЭнг(А)-FRHF-13х16</v>
      </c>
      <c r="G2103" s="150"/>
      <c r="H2103" s="150"/>
    </row>
    <row r="2104" spans="1:8" x14ac:dyDescent="0.25">
      <c r="A2104" s="258" t="s">
        <v>425</v>
      </c>
      <c r="B2104" s="214" t="s">
        <v>151</v>
      </c>
      <c r="C2104" s="215">
        <v>25.8</v>
      </c>
      <c r="D2104" s="221">
        <v>1.4419999999999999</v>
      </c>
      <c r="E2104" s="217">
        <v>0.40200000000000002</v>
      </c>
      <c r="F2104" s="193" t="str">
        <f t="shared" si="39"/>
        <v>ПвПГЭнг(А)-FRHF-13х25</v>
      </c>
      <c r="G2104" s="150"/>
      <c r="H2104" s="150"/>
    </row>
    <row r="2105" spans="1:8" x14ac:dyDescent="0.25">
      <c r="A2105" s="258" t="s">
        <v>425</v>
      </c>
      <c r="B2105" s="214" t="s">
        <v>152</v>
      </c>
      <c r="C2105" s="215">
        <v>28.3</v>
      </c>
      <c r="D2105" s="221">
        <v>1.833</v>
      </c>
      <c r="E2105" s="217">
        <v>0.46500000000000002</v>
      </c>
      <c r="F2105" s="193" t="str">
        <f t="shared" si="39"/>
        <v>ПвПГЭнг(А)-FRHF-13х35</v>
      </c>
      <c r="G2105" s="150"/>
      <c r="H2105" s="150"/>
    </row>
    <row r="2106" spans="1:8" x14ac:dyDescent="0.25">
      <c r="A2106" s="258" t="s">
        <v>425</v>
      </c>
      <c r="B2106" s="214" t="s">
        <v>154</v>
      </c>
      <c r="C2106" s="215">
        <v>30.9</v>
      </c>
      <c r="D2106" s="221">
        <v>2.6829999999999998</v>
      </c>
      <c r="E2106" s="217">
        <v>0.41299999999999998</v>
      </c>
      <c r="F2106" s="193" t="str">
        <f t="shared" si="39"/>
        <v>ПвПГЭнг(А)-FRHF-13х70</v>
      </c>
      <c r="G2106" s="150"/>
      <c r="H2106" s="150"/>
    </row>
    <row r="2107" spans="1:8" x14ac:dyDescent="0.25">
      <c r="A2107" s="258" t="s">
        <v>425</v>
      </c>
      <c r="B2107" s="214" t="s">
        <v>153</v>
      </c>
      <c r="C2107" s="215">
        <v>31</v>
      </c>
      <c r="D2107" s="221">
        <v>2.0419999999999998</v>
      </c>
      <c r="E2107" s="217">
        <v>0.47499999999999998</v>
      </c>
      <c r="F2107" s="193" t="str">
        <f t="shared" si="39"/>
        <v>ПвПГЭнг(А)-FRHF-13х50</v>
      </c>
      <c r="G2107" s="150"/>
      <c r="H2107" s="150"/>
    </row>
    <row r="2108" spans="1:8" x14ac:dyDescent="0.25">
      <c r="A2108" s="258" t="s">
        <v>425</v>
      </c>
      <c r="B2108" s="214" t="s">
        <v>155</v>
      </c>
      <c r="C2108" s="215">
        <v>33.6</v>
      </c>
      <c r="D2108" s="221">
        <v>3.48</v>
      </c>
      <c r="E2108" s="217">
        <v>0.47499999999999998</v>
      </c>
      <c r="F2108" s="193" t="str">
        <f t="shared" si="39"/>
        <v>ПвПГЭнг(А)-FRHF-13х95</v>
      </c>
      <c r="G2108" s="150"/>
      <c r="H2108" s="150"/>
    </row>
    <row r="2109" spans="1:8" x14ac:dyDescent="0.25">
      <c r="A2109" s="258" t="s">
        <v>425</v>
      </c>
      <c r="B2109" s="214" t="s">
        <v>156</v>
      </c>
      <c r="C2109" s="215">
        <v>36.799999999999997</v>
      </c>
      <c r="D2109" s="221">
        <v>4.3</v>
      </c>
      <c r="E2109" s="217">
        <v>0.56200000000000006</v>
      </c>
      <c r="F2109" s="193" t="str">
        <f t="shared" si="39"/>
        <v>ПвПГЭнг(А)-FRHF-13х120</v>
      </c>
      <c r="G2109" s="150"/>
      <c r="H2109" s="150"/>
    </row>
    <row r="2110" spans="1:8" x14ac:dyDescent="0.25">
      <c r="A2110" s="258" t="s">
        <v>425</v>
      </c>
      <c r="B2110" s="214" t="s">
        <v>157</v>
      </c>
      <c r="C2110" s="215">
        <v>40.1</v>
      </c>
      <c r="D2110" s="221">
        <v>5.2619999999999996</v>
      </c>
      <c r="E2110" s="217">
        <v>0.66100000000000003</v>
      </c>
      <c r="F2110" s="193" t="str">
        <f t="shared" si="39"/>
        <v>ПвПГЭнг(А)-FRHF-13х150</v>
      </c>
      <c r="G2110" s="150"/>
      <c r="H2110" s="150"/>
    </row>
    <row r="2111" spans="1:8" x14ac:dyDescent="0.25">
      <c r="A2111" s="258" t="s">
        <v>425</v>
      </c>
      <c r="B2111" s="214" t="s">
        <v>158</v>
      </c>
      <c r="C2111" s="215">
        <v>44.1</v>
      </c>
      <c r="D2111" s="221">
        <v>6.4290000000000003</v>
      </c>
      <c r="E2111" s="217">
        <v>0.8</v>
      </c>
      <c r="F2111" s="193" t="str">
        <f t="shared" si="39"/>
        <v>ПвПГЭнг(А)-FRHF-13х185</v>
      </c>
      <c r="G2111" s="150"/>
      <c r="H2111" s="150"/>
    </row>
    <row r="2112" spans="1:8" x14ac:dyDescent="0.25">
      <c r="A2112" s="258" t="s">
        <v>425</v>
      </c>
      <c r="B2112" s="214" t="s">
        <v>159</v>
      </c>
      <c r="C2112" s="215">
        <v>48.8</v>
      </c>
      <c r="D2112" s="221">
        <v>8.1530000000000005</v>
      </c>
      <c r="E2112" s="217">
        <v>0.94699999999999995</v>
      </c>
      <c r="F2112" s="193" t="str">
        <f t="shared" si="39"/>
        <v>ПвПГЭнг(А)-FRHF-13х240</v>
      </c>
      <c r="G2112" s="150"/>
      <c r="H2112" s="150"/>
    </row>
    <row r="2113" spans="1:8" x14ac:dyDescent="0.25">
      <c r="A2113" s="258" t="s">
        <v>425</v>
      </c>
      <c r="B2113" s="214" t="s">
        <v>665</v>
      </c>
      <c r="C2113" s="215">
        <v>52.9</v>
      </c>
      <c r="D2113" s="221">
        <v>9.968</v>
      </c>
      <c r="E2113" s="217">
        <v>1.0669999999999999</v>
      </c>
      <c r="F2113" s="193" t="str">
        <f t="shared" si="39"/>
        <v>ПвПГЭнг(А)-FRHF-13х300</v>
      </c>
      <c r="G2113" s="150"/>
      <c r="H2113" s="150"/>
    </row>
    <row r="2114" spans="1:8" x14ac:dyDescent="0.25">
      <c r="A2114" s="258" t="s">
        <v>425</v>
      </c>
      <c r="B2114" s="214" t="s">
        <v>666</v>
      </c>
      <c r="C2114" s="215">
        <v>59.9</v>
      </c>
      <c r="D2114" s="221">
        <v>13.119</v>
      </c>
      <c r="E2114" s="217">
        <v>1.35</v>
      </c>
      <c r="F2114" s="193" t="str">
        <f t="shared" ref="F2114:F2177" si="40">A2114&amp;B2114</f>
        <v>ПвПГЭнг(А)-FRHF-13х400</v>
      </c>
      <c r="G2114" s="150"/>
      <c r="H2114" s="150"/>
    </row>
    <row r="2115" spans="1:8" x14ac:dyDescent="0.25">
      <c r="A2115" s="258" t="s">
        <v>425</v>
      </c>
      <c r="B2115" s="235" t="s">
        <v>178</v>
      </c>
      <c r="C2115" s="236">
        <v>15</v>
      </c>
      <c r="D2115" s="221">
        <v>0.35199999999999998</v>
      </c>
      <c r="E2115" s="238">
        <v>0.155</v>
      </c>
      <c r="F2115" s="193" t="str">
        <f t="shared" si="40"/>
        <v>ПвПГЭнг(А)-FRHF-14х1,5</v>
      </c>
      <c r="G2115" s="150"/>
      <c r="H2115" s="150"/>
    </row>
    <row r="2116" spans="1:8" x14ac:dyDescent="0.25">
      <c r="A2116" s="258" t="s">
        <v>425</v>
      </c>
      <c r="B2116" s="219" t="s">
        <v>179</v>
      </c>
      <c r="C2116" s="220">
        <v>16</v>
      </c>
      <c r="D2116" s="221">
        <v>0.42</v>
      </c>
      <c r="E2116" s="221">
        <v>0.17199999999999999</v>
      </c>
      <c r="F2116" s="193" t="str">
        <f t="shared" si="40"/>
        <v>ПвПГЭнг(А)-FRHF-14х2,5</v>
      </c>
      <c r="G2116" s="150"/>
      <c r="H2116" s="150"/>
    </row>
    <row r="2117" spans="1:8" x14ac:dyDescent="0.25">
      <c r="A2117" s="258" t="s">
        <v>425</v>
      </c>
      <c r="B2117" s="222" t="s">
        <v>160</v>
      </c>
      <c r="C2117" s="223">
        <v>17.100000000000001</v>
      </c>
      <c r="D2117" s="221">
        <v>0.51300000000000001</v>
      </c>
      <c r="E2117" s="225">
        <v>0.191</v>
      </c>
      <c r="F2117" s="193" t="str">
        <f t="shared" si="40"/>
        <v>ПвПГЭнг(А)-FRHF-14х4</v>
      </c>
      <c r="G2117" s="150"/>
      <c r="H2117" s="150"/>
    </row>
    <row r="2118" spans="1:8" x14ac:dyDescent="0.25">
      <c r="A2118" s="258" t="s">
        <v>425</v>
      </c>
      <c r="B2118" s="214" t="s">
        <v>161</v>
      </c>
      <c r="C2118" s="215">
        <v>18.399999999999999</v>
      </c>
      <c r="D2118" s="221">
        <v>0.628</v>
      </c>
      <c r="E2118" s="217">
        <v>0.21299999999999999</v>
      </c>
      <c r="F2118" s="193" t="str">
        <f t="shared" si="40"/>
        <v>ПвПГЭнг(А)-FRHF-14х6</v>
      </c>
      <c r="G2118" s="150"/>
      <c r="H2118" s="150"/>
    </row>
    <row r="2119" spans="1:8" x14ac:dyDescent="0.25">
      <c r="A2119" s="258" t="s">
        <v>425</v>
      </c>
      <c r="B2119" s="214" t="s">
        <v>162</v>
      </c>
      <c r="C2119" s="215">
        <v>20.3</v>
      </c>
      <c r="D2119" s="221">
        <v>0.84099999999999997</v>
      </c>
      <c r="E2119" s="217">
        <v>0.249</v>
      </c>
      <c r="F2119" s="193" t="str">
        <f t="shared" si="40"/>
        <v>ПвПГЭнг(А)-FRHF-14х10</v>
      </c>
      <c r="G2119" s="150"/>
      <c r="H2119" s="150"/>
    </row>
    <row r="2120" spans="1:8" x14ac:dyDescent="0.25">
      <c r="A2120" s="258" t="s">
        <v>425</v>
      </c>
      <c r="B2120" s="214" t="s">
        <v>163</v>
      </c>
      <c r="C2120" s="215">
        <v>22.8</v>
      </c>
      <c r="D2120" s="221">
        <v>1.159</v>
      </c>
      <c r="E2120" s="217">
        <v>0.29799999999999999</v>
      </c>
      <c r="F2120" s="193" t="str">
        <f t="shared" si="40"/>
        <v>ПвПГЭнг(А)-FRHF-14х16</v>
      </c>
      <c r="G2120" s="150"/>
      <c r="H2120" s="150"/>
    </row>
    <row r="2121" spans="1:8" x14ac:dyDescent="0.25">
      <c r="A2121" s="258" t="s">
        <v>425</v>
      </c>
      <c r="B2121" s="214" t="s">
        <v>164</v>
      </c>
      <c r="C2121" s="215">
        <v>28.2</v>
      </c>
      <c r="D2121" s="221">
        <v>1.728</v>
      </c>
      <c r="E2121" s="217">
        <v>0.437</v>
      </c>
      <c r="F2121" s="193" t="str">
        <f t="shared" si="40"/>
        <v>ПвПГЭнг(А)-FRHF-14х25</v>
      </c>
      <c r="G2121" s="150"/>
      <c r="H2121" s="150"/>
    </row>
    <row r="2122" spans="1:8" x14ac:dyDescent="0.25">
      <c r="A2122" s="258" t="s">
        <v>425</v>
      </c>
      <c r="B2122" s="214" t="s">
        <v>165</v>
      </c>
      <c r="C2122" s="215">
        <v>30.9</v>
      </c>
      <c r="D2122" s="221">
        <v>2.2149999999999999</v>
      </c>
      <c r="E2122" s="217">
        <v>0.503</v>
      </c>
      <c r="F2122" s="193" t="str">
        <f t="shared" si="40"/>
        <v>ПвПГЭнг(А)-FRHF-14х35</v>
      </c>
      <c r="G2122" s="150"/>
      <c r="H2122" s="150"/>
    </row>
    <row r="2123" spans="1:8" x14ac:dyDescent="0.25">
      <c r="A2123" s="258" t="s">
        <v>425</v>
      </c>
      <c r="B2123" s="214" t="s">
        <v>166</v>
      </c>
      <c r="C2123" s="215">
        <v>34.799999999999997</v>
      </c>
      <c r="D2123" s="221">
        <v>2.601</v>
      </c>
      <c r="E2123" s="217">
        <v>0.51500000000000001</v>
      </c>
      <c r="F2123" s="193" t="str">
        <f t="shared" si="40"/>
        <v>ПвПГЭнг(А)-FRHF-14х50</v>
      </c>
      <c r="G2123" s="150"/>
      <c r="H2123" s="150"/>
    </row>
    <row r="2124" spans="1:8" x14ac:dyDescent="0.25">
      <c r="A2124" s="258" t="s">
        <v>425</v>
      </c>
      <c r="B2124" s="214" t="s">
        <v>507</v>
      </c>
      <c r="C2124" s="215">
        <v>35</v>
      </c>
      <c r="D2124" s="221">
        <v>3.5289999999999999</v>
      </c>
      <c r="E2124" s="217">
        <v>0.53500000000000003</v>
      </c>
      <c r="F2124" s="193" t="str">
        <f t="shared" si="40"/>
        <v>ПвПГЭнг(А)-FRHF-14х70</v>
      </c>
      <c r="G2124" s="150"/>
      <c r="H2124" s="150"/>
    </row>
    <row r="2125" spans="1:8" x14ac:dyDescent="0.25">
      <c r="A2125" s="258" t="s">
        <v>425</v>
      </c>
      <c r="B2125" s="214" t="s">
        <v>508</v>
      </c>
      <c r="C2125" s="215">
        <v>38.299999999999997</v>
      </c>
      <c r="D2125" s="221">
        <v>4.55</v>
      </c>
      <c r="E2125" s="217">
        <v>0.59799999999999998</v>
      </c>
      <c r="F2125" s="193" t="str">
        <f t="shared" si="40"/>
        <v>ПвПГЭнг(А)-FRHF-14х95</v>
      </c>
      <c r="G2125" s="150"/>
      <c r="H2125" s="150"/>
    </row>
    <row r="2126" spans="1:8" x14ac:dyDescent="0.25">
      <c r="A2126" s="258" t="s">
        <v>425</v>
      </c>
      <c r="B2126" s="214" t="s">
        <v>509</v>
      </c>
      <c r="C2126" s="215">
        <v>41.5</v>
      </c>
      <c r="D2126" s="221">
        <v>5.5890000000000004</v>
      </c>
      <c r="E2126" s="217">
        <v>0.68100000000000005</v>
      </c>
      <c r="F2126" s="193" t="str">
        <f t="shared" si="40"/>
        <v>ПвПГЭнг(А)-FRHF-14х120</v>
      </c>
      <c r="G2126" s="150"/>
      <c r="H2126" s="150"/>
    </row>
    <row r="2127" spans="1:8" x14ac:dyDescent="0.25">
      <c r="A2127" s="258" t="s">
        <v>425</v>
      </c>
      <c r="B2127" s="214" t="s">
        <v>510</v>
      </c>
      <c r="C2127" s="215">
        <v>46.1</v>
      </c>
      <c r="D2127" s="221">
        <v>6.9580000000000002</v>
      </c>
      <c r="E2127" s="217">
        <v>0.86499999999999999</v>
      </c>
      <c r="F2127" s="193" t="str">
        <f t="shared" si="40"/>
        <v>ПвПГЭнг(А)-FRHF-14х150</v>
      </c>
      <c r="G2127" s="150"/>
      <c r="H2127" s="150"/>
    </row>
    <row r="2128" spans="1:8" x14ac:dyDescent="0.25">
      <c r="A2128" s="258" t="s">
        <v>425</v>
      </c>
      <c r="B2128" s="214" t="s">
        <v>511</v>
      </c>
      <c r="C2128" s="215">
        <v>50.3</v>
      </c>
      <c r="D2128" s="221">
        <v>8.4339999999999993</v>
      </c>
      <c r="E2128" s="217">
        <v>1.01</v>
      </c>
      <c r="F2128" s="193" t="str">
        <f t="shared" si="40"/>
        <v>ПвПГЭнг(А)-FRHF-14х185</v>
      </c>
      <c r="G2128" s="150"/>
      <c r="H2128" s="150"/>
    </row>
    <row r="2129" spans="1:8" x14ac:dyDescent="0.25">
      <c r="A2129" s="258" t="s">
        <v>425</v>
      </c>
      <c r="B2129" s="214" t="s">
        <v>562</v>
      </c>
      <c r="C2129" s="215">
        <v>56.1</v>
      </c>
      <c r="D2129" s="221">
        <v>10.782999999999999</v>
      </c>
      <c r="E2129" s="217">
        <v>1.232</v>
      </c>
      <c r="F2129" s="193" t="str">
        <f t="shared" si="40"/>
        <v>ПвПГЭнг(А)-FRHF-14х240</v>
      </c>
      <c r="G2129" s="150"/>
      <c r="H2129" s="150"/>
    </row>
    <row r="2130" spans="1:8" x14ac:dyDescent="0.25">
      <c r="A2130" s="258" t="s">
        <v>425</v>
      </c>
      <c r="B2130" s="214" t="s">
        <v>667</v>
      </c>
      <c r="C2130" s="215">
        <v>60.9</v>
      </c>
      <c r="D2130" s="221">
        <v>13.198</v>
      </c>
      <c r="E2130" s="217">
        <v>1.391</v>
      </c>
      <c r="F2130" s="193" t="str">
        <f t="shared" si="40"/>
        <v>ПвПГЭнг(А)-FRHF-14х300</v>
      </c>
      <c r="G2130" s="150"/>
      <c r="H2130" s="150"/>
    </row>
    <row r="2131" spans="1:8" x14ac:dyDescent="0.25">
      <c r="A2131" s="258" t="s">
        <v>425</v>
      </c>
      <c r="B2131" s="214" t="s">
        <v>668</v>
      </c>
      <c r="C2131" s="215">
        <v>69.2</v>
      </c>
      <c r="D2131" s="221">
        <v>17.385999999999999</v>
      </c>
      <c r="E2131" s="217">
        <v>1.7729999999999999</v>
      </c>
      <c r="F2131" s="193" t="str">
        <f t="shared" si="40"/>
        <v>ПвПГЭнг(А)-FRHF-14х400</v>
      </c>
      <c r="G2131" s="150"/>
      <c r="H2131" s="150"/>
    </row>
    <row r="2132" spans="1:8" x14ac:dyDescent="0.25">
      <c r="A2132" s="258" t="s">
        <v>425</v>
      </c>
      <c r="B2132" s="214" t="s">
        <v>182</v>
      </c>
      <c r="C2132" s="215">
        <v>16.100000000000001</v>
      </c>
      <c r="D2132" s="221">
        <v>0.38300000000000001</v>
      </c>
      <c r="E2132" s="217">
        <v>0.16500000000000001</v>
      </c>
      <c r="F2132" s="193" t="str">
        <f t="shared" si="40"/>
        <v>ПвПГЭнг(А)-FRHF-15х1,5</v>
      </c>
      <c r="G2132" s="150"/>
      <c r="H2132" s="150"/>
    </row>
    <row r="2133" spans="1:8" x14ac:dyDescent="0.25">
      <c r="A2133" s="258" t="s">
        <v>425</v>
      </c>
      <c r="B2133" s="214" t="s">
        <v>183</v>
      </c>
      <c r="C2133" s="215">
        <v>17.2</v>
      </c>
      <c r="D2133" s="221">
        <v>0.46100000000000002</v>
      </c>
      <c r="E2133" s="217">
        <v>0.182</v>
      </c>
      <c r="F2133" s="193" t="str">
        <f t="shared" si="40"/>
        <v>ПвПГЭнг(А)-FRHF-15х2,5</v>
      </c>
      <c r="G2133" s="150"/>
      <c r="H2133" s="150"/>
    </row>
    <row r="2134" spans="1:8" x14ac:dyDescent="0.25">
      <c r="A2134" s="258" t="s">
        <v>425</v>
      </c>
      <c r="B2134" s="214" t="s">
        <v>167</v>
      </c>
      <c r="C2134" s="215">
        <v>18.5</v>
      </c>
      <c r="D2134" s="221">
        <v>0.56799999999999995</v>
      </c>
      <c r="E2134" s="217">
        <v>0.20200000000000001</v>
      </c>
      <c r="F2134" s="193" t="str">
        <f t="shared" si="40"/>
        <v>ПвПГЭнг(А)-FRHF-15х4</v>
      </c>
      <c r="G2134" s="150"/>
      <c r="H2134" s="150"/>
    </row>
    <row r="2135" spans="1:8" x14ac:dyDescent="0.25">
      <c r="A2135" s="258" t="s">
        <v>425</v>
      </c>
      <c r="B2135" s="214" t="s">
        <v>168</v>
      </c>
      <c r="C2135" s="215">
        <v>19.8</v>
      </c>
      <c r="D2135" s="221">
        <v>0.70099999999999996</v>
      </c>
      <c r="E2135" s="217">
        <v>0.224</v>
      </c>
      <c r="F2135" s="193" t="str">
        <f t="shared" si="40"/>
        <v>ПвПГЭнг(А)-FRHF-15х6</v>
      </c>
      <c r="G2135" s="150"/>
      <c r="H2135" s="150"/>
    </row>
    <row r="2136" spans="1:8" x14ac:dyDescent="0.25">
      <c r="A2136" s="258" t="s">
        <v>425</v>
      </c>
      <c r="B2136" s="214" t="s">
        <v>169</v>
      </c>
      <c r="C2136" s="215">
        <v>22</v>
      </c>
      <c r="D2136" s="221">
        <v>0.95</v>
      </c>
      <c r="E2136" s="217">
        <v>0.25900000000000001</v>
      </c>
      <c r="F2136" s="193" t="str">
        <f t="shared" si="40"/>
        <v>ПвПГЭнг(А)-FRHF-15х10</v>
      </c>
      <c r="G2136" s="150"/>
      <c r="H2136" s="150"/>
    </row>
    <row r="2137" spans="1:8" x14ac:dyDescent="0.25">
      <c r="A2137" s="258" t="s">
        <v>425</v>
      </c>
      <c r="B2137" s="214" t="s">
        <v>170</v>
      </c>
      <c r="C2137" s="215">
        <v>25</v>
      </c>
      <c r="D2137" s="221">
        <v>1.3320000000000001</v>
      </c>
      <c r="E2137" s="217">
        <v>0.314</v>
      </c>
      <c r="F2137" s="193" t="str">
        <f t="shared" si="40"/>
        <v>ПвПГЭнг(А)-FRHF-15х16</v>
      </c>
      <c r="G2137" s="150"/>
      <c r="H2137" s="150"/>
    </row>
    <row r="2138" spans="1:8" x14ac:dyDescent="0.25">
      <c r="A2138" s="258" t="s">
        <v>425</v>
      </c>
      <c r="B2138" s="214" t="s">
        <v>171</v>
      </c>
      <c r="C2138" s="215">
        <v>30.8</v>
      </c>
      <c r="D2138" s="221">
        <v>1.9630000000000001</v>
      </c>
      <c r="E2138" s="217">
        <v>0.44400000000000001</v>
      </c>
      <c r="F2138" s="193" t="str">
        <f t="shared" si="40"/>
        <v>ПвПГЭнг(А)-FRHF-15х25</v>
      </c>
      <c r="G2138" s="150"/>
      <c r="H2138" s="150"/>
    </row>
    <row r="2139" spans="1:8" x14ac:dyDescent="0.25">
      <c r="A2139" s="258" t="s">
        <v>425</v>
      </c>
      <c r="B2139" s="214" t="s">
        <v>172</v>
      </c>
      <c r="C2139" s="215">
        <v>34.700000000000003</v>
      </c>
      <c r="D2139" s="221">
        <v>2.609</v>
      </c>
      <c r="E2139" s="217">
        <v>0.54900000000000004</v>
      </c>
      <c r="F2139" s="193" t="str">
        <f t="shared" si="40"/>
        <v>ПвПГЭнг(А)-FRHF-15х35</v>
      </c>
      <c r="G2139" s="150"/>
      <c r="H2139" s="150"/>
    </row>
    <row r="2140" spans="1:8" x14ac:dyDescent="0.25">
      <c r="A2140" s="258" t="s">
        <v>425</v>
      </c>
      <c r="B2140" s="214" t="s">
        <v>512</v>
      </c>
      <c r="C2140" s="215">
        <v>38.5</v>
      </c>
      <c r="D2140" s="221">
        <v>4.3029999999999999</v>
      </c>
      <c r="E2140" s="217">
        <v>0.61599999999999999</v>
      </c>
      <c r="F2140" s="193" t="str">
        <f t="shared" si="40"/>
        <v>ПвПГЭнг(А)-FRHF-15х70</v>
      </c>
      <c r="G2140" s="150"/>
      <c r="H2140" s="150"/>
    </row>
    <row r="2141" spans="1:8" x14ac:dyDescent="0.25">
      <c r="A2141" s="258" t="s">
        <v>425</v>
      </c>
      <c r="B2141" s="214" t="s">
        <v>173</v>
      </c>
      <c r="C2141" s="215">
        <v>38.700000000000003</v>
      </c>
      <c r="D2141" s="221">
        <v>3.2429999999999999</v>
      </c>
      <c r="E2141" s="217">
        <v>0.622</v>
      </c>
      <c r="F2141" s="193" t="str">
        <f t="shared" si="40"/>
        <v>ПвПГЭнг(А)-FRHF-15х50</v>
      </c>
      <c r="G2141" s="150"/>
      <c r="H2141" s="150"/>
    </row>
    <row r="2142" spans="1:8" x14ac:dyDescent="0.25">
      <c r="A2142" s="258" t="s">
        <v>425</v>
      </c>
      <c r="B2142" s="214" t="s">
        <v>513</v>
      </c>
      <c r="C2142" s="215">
        <v>42.3</v>
      </c>
      <c r="D2142" s="221">
        <v>5.5750000000000002</v>
      </c>
      <c r="E2142" s="217">
        <v>0.69199999999999995</v>
      </c>
      <c r="F2142" s="193" t="str">
        <f t="shared" si="40"/>
        <v>ПвПГЭнг(А)-FRHF-15х95</v>
      </c>
      <c r="G2142" s="150"/>
      <c r="H2142" s="150"/>
    </row>
    <row r="2143" spans="1:8" x14ac:dyDescent="0.25">
      <c r="A2143" s="258" t="s">
        <v>425</v>
      </c>
      <c r="B2143" s="214" t="s">
        <v>514</v>
      </c>
      <c r="C2143" s="215">
        <v>46.7</v>
      </c>
      <c r="D2143" s="221">
        <v>6.9660000000000002</v>
      </c>
      <c r="E2143" s="217">
        <v>0.85099999999999998</v>
      </c>
      <c r="F2143" s="193" t="str">
        <f t="shared" si="40"/>
        <v>ПвПГЭнг(А)-FRHF-15х120</v>
      </c>
      <c r="G2143" s="150"/>
      <c r="H2143" s="150"/>
    </row>
    <row r="2144" spans="1:8" x14ac:dyDescent="0.25">
      <c r="A2144" s="258" t="s">
        <v>425</v>
      </c>
      <c r="B2144" s="214" t="s">
        <v>515</v>
      </c>
      <c r="C2144" s="215">
        <v>51.1</v>
      </c>
      <c r="D2144" s="221">
        <v>8.5519999999999996</v>
      </c>
      <c r="E2144" s="217">
        <v>1.0089999999999999</v>
      </c>
      <c r="F2144" s="193" t="str">
        <f t="shared" si="40"/>
        <v>ПвПГЭнг(А)-FRHF-15х150</v>
      </c>
      <c r="G2144" s="150"/>
      <c r="H2144" s="150"/>
    </row>
    <row r="2145" spans="1:8" x14ac:dyDescent="0.25">
      <c r="A2145" s="258" t="s">
        <v>425</v>
      </c>
      <c r="B2145" s="214" t="s">
        <v>516</v>
      </c>
      <c r="C2145" s="215">
        <v>56.5</v>
      </c>
      <c r="D2145" s="221">
        <v>10.510999999999999</v>
      </c>
      <c r="E2145" s="217">
        <v>1.258</v>
      </c>
      <c r="F2145" s="193" t="str">
        <f t="shared" si="40"/>
        <v>ПвПГЭнг(А)-FRHF-15х185</v>
      </c>
      <c r="G2145" s="150"/>
      <c r="H2145" s="150"/>
    </row>
    <row r="2146" spans="1:8" ht="15.75" thickBot="1" x14ac:dyDescent="0.3">
      <c r="A2146" s="259" t="s">
        <v>425</v>
      </c>
      <c r="B2146" s="266" t="s">
        <v>563</v>
      </c>
      <c r="C2146" s="267">
        <v>62.2</v>
      </c>
      <c r="D2146" s="270">
        <v>13.289</v>
      </c>
      <c r="E2146" s="268">
        <v>1.446</v>
      </c>
      <c r="F2146" s="194" t="str">
        <f t="shared" si="40"/>
        <v>ПвПГЭнг(А)-FRHF-15х240</v>
      </c>
      <c r="G2146" s="150"/>
      <c r="H2146" s="150"/>
    </row>
    <row r="2147" spans="1:8" x14ac:dyDescent="0.25">
      <c r="A2147" s="257" t="s">
        <v>186</v>
      </c>
      <c r="B2147" s="279" t="s">
        <v>176</v>
      </c>
      <c r="C2147" s="280">
        <v>12.7</v>
      </c>
      <c r="D2147" s="205">
        <v>0.24199999999999999</v>
      </c>
      <c r="E2147" s="281">
        <v>0.11</v>
      </c>
      <c r="F2147" s="192" t="str">
        <f t="shared" si="40"/>
        <v>ППГнг(А)-FRHF-0,662х1,5</v>
      </c>
      <c r="G2147" s="150"/>
      <c r="H2147" s="150"/>
    </row>
    <row r="2148" spans="1:8" x14ac:dyDescent="0.25">
      <c r="A2148" s="258" t="s">
        <v>186</v>
      </c>
      <c r="B2148" s="273" t="s">
        <v>177</v>
      </c>
      <c r="C2148" s="274">
        <v>13.5</v>
      </c>
      <c r="D2148" s="197">
        <v>0.28499999999999998</v>
      </c>
      <c r="E2148" s="275">
        <v>0.123</v>
      </c>
      <c r="F2148" s="193" t="str">
        <f t="shared" si="40"/>
        <v>ППГнг(А)-FRHF-0,662х2,5</v>
      </c>
      <c r="G2148" s="150"/>
      <c r="H2148" s="150"/>
    </row>
    <row r="2149" spans="1:8" x14ac:dyDescent="0.25">
      <c r="A2149" s="258" t="s">
        <v>186</v>
      </c>
      <c r="B2149" s="273" t="s">
        <v>140</v>
      </c>
      <c r="C2149" s="274">
        <v>14.8</v>
      </c>
      <c r="D2149" s="197">
        <v>0.36</v>
      </c>
      <c r="E2149" s="275">
        <v>0.14699999999999999</v>
      </c>
      <c r="F2149" s="193" t="str">
        <f t="shared" si="40"/>
        <v>ППГнг(А)-FRHF-0,662х4</v>
      </c>
      <c r="G2149" s="150"/>
      <c r="H2149" s="150"/>
    </row>
    <row r="2150" spans="1:8" x14ac:dyDescent="0.25">
      <c r="A2150" s="258" t="s">
        <v>186</v>
      </c>
      <c r="B2150" s="273" t="s">
        <v>141</v>
      </c>
      <c r="C2150" s="274">
        <v>15.8</v>
      </c>
      <c r="D2150" s="197">
        <v>0.433</v>
      </c>
      <c r="E2150" s="275">
        <v>0.16500000000000001</v>
      </c>
      <c r="F2150" s="193" t="str">
        <f t="shared" si="40"/>
        <v>ППГнг(А)-FRHF-0,662х6</v>
      </c>
      <c r="G2150" s="150"/>
      <c r="H2150" s="150"/>
    </row>
    <row r="2151" spans="1:8" x14ac:dyDescent="0.25">
      <c r="A2151" s="258" t="s">
        <v>186</v>
      </c>
      <c r="B2151" s="273" t="s">
        <v>142</v>
      </c>
      <c r="C2151" s="274">
        <v>18.3</v>
      </c>
      <c r="D2151" s="197">
        <v>0.60599999999999998</v>
      </c>
      <c r="E2151" s="275">
        <v>0.218</v>
      </c>
      <c r="F2151" s="193" t="str">
        <f t="shared" si="40"/>
        <v>ППГнг(А)-FRHF-0,662х10</v>
      </c>
      <c r="G2151" s="150"/>
      <c r="H2151" s="150"/>
    </row>
    <row r="2152" spans="1:8" x14ac:dyDescent="0.25">
      <c r="A2152" s="258" t="s">
        <v>186</v>
      </c>
      <c r="B2152" s="273" t="s">
        <v>143</v>
      </c>
      <c r="C2152" s="274">
        <v>20.3</v>
      </c>
      <c r="D2152" s="197">
        <v>0.88800000000000001</v>
      </c>
      <c r="E2152" s="275">
        <v>0.28599999999999998</v>
      </c>
      <c r="F2152" s="193" t="str">
        <f t="shared" si="40"/>
        <v>ППГнг(А)-FRHF-0,662х16</v>
      </c>
      <c r="G2152" s="150"/>
      <c r="H2152" s="150"/>
    </row>
    <row r="2153" spans="1:8" x14ac:dyDescent="0.25">
      <c r="A2153" s="258" t="s">
        <v>186</v>
      </c>
      <c r="B2153" s="273" t="s">
        <v>144</v>
      </c>
      <c r="C2153" s="274">
        <v>24.8</v>
      </c>
      <c r="D2153" s="197">
        <v>1.204</v>
      </c>
      <c r="E2153" s="275">
        <v>0.38100000000000001</v>
      </c>
      <c r="F2153" s="193" t="str">
        <f t="shared" si="40"/>
        <v>ППГнг(А)-FRHF-0,662х25</v>
      </c>
      <c r="G2153" s="150"/>
      <c r="H2153" s="150"/>
    </row>
    <row r="2154" spans="1:8" x14ac:dyDescent="0.25">
      <c r="A2154" s="258" t="s">
        <v>186</v>
      </c>
      <c r="B2154" s="273" t="s">
        <v>145</v>
      </c>
      <c r="C2154" s="274">
        <v>27.1</v>
      </c>
      <c r="D2154" s="197">
        <v>1.5109999999999999</v>
      </c>
      <c r="E2154" s="275">
        <v>0.437</v>
      </c>
      <c r="F2154" s="193" t="str">
        <f t="shared" si="40"/>
        <v>ППГнг(А)-FRHF-0,662х35</v>
      </c>
      <c r="G2154" s="150"/>
      <c r="H2154" s="150"/>
    </row>
    <row r="2155" spans="1:8" x14ac:dyDescent="0.25">
      <c r="A2155" s="258" t="s">
        <v>186</v>
      </c>
      <c r="B2155" s="273" t="s">
        <v>146</v>
      </c>
      <c r="C2155" s="274">
        <v>30.7</v>
      </c>
      <c r="D2155" s="275">
        <v>2.016</v>
      </c>
      <c r="E2155" s="197">
        <v>0.54</v>
      </c>
      <c r="F2155" s="193" t="str">
        <f t="shared" si="40"/>
        <v>ППГнг(А)-FRHF-0,662х50</v>
      </c>
      <c r="G2155" s="150"/>
      <c r="H2155" s="150"/>
    </row>
    <row r="2156" spans="1:8" x14ac:dyDescent="0.25">
      <c r="A2156" s="258" t="s">
        <v>186</v>
      </c>
      <c r="B2156" s="276" t="s">
        <v>180</v>
      </c>
      <c r="C2156" s="277">
        <v>13.2</v>
      </c>
      <c r="D2156" s="278">
        <v>0.26800000000000002</v>
      </c>
      <c r="E2156" s="272">
        <v>0.11600000000000001</v>
      </c>
      <c r="F2156" s="193" t="str">
        <f t="shared" si="40"/>
        <v>ППГнг(А)-FRHF-0,663х1,5</v>
      </c>
      <c r="G2156" s="150"/>
      <c r="H2156" s="150"/>
    </row>
    <row r="2157" spans="1:8" x14ac:dyDescent="0.25">
      <c r="A2157" s="258" t="s">
        <v>186</v>
      </c>
      <c r="B2157" s="273" t="s">
        <v>181</v>
      </c>
      <c r="C2157" s="274">
        <v>14.1</v>
      </c>
      <c r="D2157" s="275">
        <v>0.32200000000000001</v>
      </c>
      <c r="E2157" s="275">
        <v>0.128</v>
      </c>
      <c r="F2157" s="193" t="str">
        <f t="shared" si="40"/>
        <v>ППГнг(А)-FRHF-0,663х2,5</v>
      </c>
      <c r="G2157" s="150"/>
      <c r="H2157" s="150"/>
    </row>
    <row r="2158" spans="1:8" x14ac:dyDescent="0.25">
      <c r="A2158" s="258" t="s">
        <v>186</v>
      </c>
      <c r="B2158" s="273" t="s">
        <v>147</v>
      </c>
      <c r="C2158" s="274">
        <v>15.5</v>
      </c>
      <c r="D2158" s="275">
        <v>0.41299999999999998</v>
      </c>
      <c r="E2158" s="275">
        <v>0.154</v>
      </c>
      <c r="F2158" s="193" t="str">
        <f t="shared" si="40"/>
        <v>ППГнг(А)-FRHF-0,663х4</v>
      </c>
      <c r="G2158" s="150"/>
      <c r="H2158" s="150"/>
    </row>
    <row r="2159" spans="1:8" x14ac:dyDescent="0.25">
      <c r="A2159" s="258" t="s">
        <v>186</v>
      </c>
      <c r="B2159" s="273" t="s">
        <v>148</v>
      </c>
      <c r="C2159" s="274">
        <v>16.600000000000001</v>
      </c>
      <c r="D2159" s="275">
        <v>0.504</v>
      </c>
      <c r="E2159" s="275">
        <v>0.17100000000000001</v>
      </c>
      <c r="F2159" s="193" t="str">
        <f t="shared" si="40"/>
        <v>ППГнг(А)-FRHF-0,663х6</v>
      </c>
      <c r="G2159" s="150"/>
      <c r="H2159" s="150"/>
    </row>
    <row r="2160" spans="1:8" x14ac:dyDescent="0.25">
      <c r="A2160" s="258" t="s">
        <v>186</v>
      </c>
      <c r="B2160" s="273" t="s">
        <v>149</v>
      </c>
      <c r="C2160" s="274">
        <v>19.2</v>
      </c>
      <c r="D2160" s="275">
        <v>0.71799999999999997</v>
      </c>
      <c r="E2160" s="275">
        <v>0.22700000000000001</v>
      </c>
      <c r="F2160" s="193" t="str">
        <f t="shared" si="40"/>
        <v>ППГнг(А)-FRHF-0,663х10</v>
      </c>
      <c r="G2160" s="150"/>
      <c r="H2160" s="150"/>
    </row>
    <row r="2161" spans="1:8" x14ac:dyDescent="0.25">
      <c r="A2161" s="258" t="s">
        <v>186</v>
      </c>
      <c r="B2161" s="273" t="s">
        <v>150</v>
      </c>
      <c r="C2161" s="274">
        <v>21.4</v>
      </c>
      <c r="D2161" s="275">
        <v>0.97399999999999998</v>
      </c>
      <c r="E2161" s="275">
        <v>0.29299999999999998</v>
      </c>
      <c r="F2161" s="193" t="str">
        <f t="shared" si="40"/>
        <v>ППГнг(А)-FRHF-0,663х16</v>
      </c>
      <c r="G2161" s="150"/>
      <c r="H2161" s="150"/>
    </row>
    <row r="2162" spans="1:8" x14ac:dyDescent="0.25">
      <c r="A2162" s="258" t="s">
        <v>186</v>
      </c>
      <c r="B2162" s="273" t="s">
        <v>151</v>
      </c>
      <c r="C2162" s="274">
        <v>26.3</v>
      </c>
      <c r="D2162" s="275">
        <v>1.4570000000000001</v>
      </c>
      <c r="E2162" s="275">
        <v>0.39300000000000002</v>
      </c>
      <c r="F2162" s="193" t="str">
        <f t="shared" si="40"/>
        <v>ППГнг(А)-FRHF-0,663х25</v>
      </c>
      <c r="G2162" s="150"/>
      <c r="H2162" s="150"/>
    </row>
    <row r="2163" spans="1:8" x14ac:dyDescent="0.25">
      <c r="A2163" s="258" t="s">
        <v>186</v>
      </c>
      <c r="B2163" s="273" t="s">
        <v>152</v>
      </c>
      <c r="C2163" s="274">
        <v>28.7</v>
      </c>
      <c r="D2163" s="275">
        <v>1.851</v>
      </c>
      <c r="E2163" s="275">
        <v>0.44700000000000001</v>
      </c>
      <c r="F2163" s="193" t="str">
        <f t="shared" si="40"/>
        <v>ППГнг(А)-FRHF-0,663х35</v>
      </c>
      <c r="G2163" s="150"/>
      <c r="H2163" s="150"/>
    </row>
    <row r="2164" spans="1:8" x14ac:dyDescent="0.25">
      <c r="A2164" s="258" t="s">
        <v>186</v>
      </c>
      <c r="B2164" s="273" t="s">
        <v>153</v>
      </c>
      <c r="C2164" s="274">
        <v>33</v>
      </c>
      <c r="D2164" s="275">
        <v>2.5329999999999999</v>
      </c>
      <c r="E2164" s="275">
        <v>0.55100000000000005</v>
      </c>
      <c r="F2164" s="193" t="str">
        <f t="shared" si="40"/>
        <v>ППГнг(А)-FRHF-0,663х50</v>
      </c>
      <c r="G2164" s="150"/>
      <c r="H2164" s="150"/>
    </row>
    <row r="2165" spans="1:8" x14ac:dyDescent="0.25">
      <c r="A2165" s="258" t="s">
        <v>186</v>
      </c>
      <c r="B2165" s="273" t="s">
        <v>178</v>
      </c>
      <c r="C2165" s="274">
        <v>14.1</v>
      </c>
      <c r="D2165" s="275">
        <v>0.30199999999999999</v>
      </c>
      <c r="E2165" s="275">
        <v>0.129</v>
      </c>
      <c r="F2165" s="193" t="str">
        <f t="shared" si="40"/>
        <v>ППГнг(А)-FRHF-0,664х1,5</v>
      </c>
      <c r="G2165" s="150"/>
      <c r="H2165" s="150"/>
    </row>
    <row r="2166" spans="1:8" x14ac:dyDescent="0.25">
      <c r="A2166" s="258" t="s">
        <v>186</v>
      </c>
      <c r="B2166" s="273" t="s">
        <v>179</v>
      </c>
      <c r="C2166" s="274">
        <v>15.1</v>
      </c>
      <c r="D2166" s="275">
        <v>0.36799999999999999</v>
      </c>
      <c r="E2166" s="275">
        <v>0.14199999999999999</v>
      </c>
      <c r="F2166" s="193" t="str">
        <f t="shared" si="40"/>
        <v>ППГнг(А)-FRHF-0,664х2,5</v>
      </c>
      <c r="G2166" s="150"/>
      <c r="H2166" s="150"/>
    </row>
    <row r="2167" spans="1:8" x14ac:dyDescent="0.25">
      <c r="A2167" s="258" t="s">
        <v>186</v>
      </c>
      <c r="B2167" s="273" t="s">
        <v>160</v>
      </c>
      <c r="C2167" s="274">
        <v>16.7</v>
      </c>
      <c r="D2167" s="275">
        <v>0.47799999999999998</v>
      </c>
      <c r="E2167" s="275">
        <v>0.17199999999999999</v>
      </c>
      <c r="F2167" s="193" t="str">
        <f t="shared" si="40"/>
        <v>ППГнг(А)-FRHF-0,664х4</v>
      </c>
      <c r="G2167" s="150"/>
      <c r="H2167" s="150"/>
    </row>
    <row r="2168" spans="1:8" x14ac:dyDescent="0.25">
      <c r="A2168" s="258" t="s">
        <v>186</v>
      </c>
      <c r="B2168" s="273" t="s">
        <v>161</v>
      </c>
      <c r="C2168" s="274">
        <v>18</v>
      </c>
      <c r="D2168" s="275">
        <v>0.59</v>
      </c>
      <c r="E2168" s="275">
        <v>0.191</v>
      </c>
      <c r="F2168" s="193" t="str">
        <f t="shared" si="40"/>
        <v>ППГнг(А)-FRHF-0,664х6</v>
      </c>
      <c r="G2168" s="150"/>
      <c r="H2168" s="150"/>
    </row>
    <row r="2169" spans="1:8" x14ac:dyDescent="0.25">
      <c r="A2169" s="258" t="s">
        <v>186</v>
      </c>
      <c r="B2169" s="273" t="s">
        <v>162</v>
      </c>
      <c r="C2169" s="274">
        <v>20.9</v>
      </c>
      <c r="D2169" s="275">
        <v>0.85199999999999998</v>
      </c>
      <c r="E2169" s="275">
        <v>0.255</v>
      </c>
      <c r="F2169" s="193" t="str">
        <f t="shared" si="40"/>
        <v>ППГнг(А)-FRHF-0,664х10</v>
      </c>
      <c r="G2169" s="150"/>
      <c r="H2169" s="150"/>
    </row>
    <row r="2170" spans="1:8" x14ac:dyDescent="0.25">
      <c r="A2170" s="258" t="s">
        <v>186</v>
      </c>
      <c r="B2170" s="273" t="s">
        <v>163</v>
      </c>
      <c r="C2170" s="274">
        <v>23.4</v>
      </c>
      <c r="D2170" s="275">
        <v>1.1719999999999999</v>
      </c>
      <c r="E2170" s="275">
        <v>0.36</v>
      </c>
      <c r="F2170" s="193" t="str">
        <f t="shared" si="40"/>
        <v>ППГнг(А)-FRHF-0,664х16</v>
      </c>
      <c r="G2170" s="150"/>
      <c r="H2170" s="150"/>
    </row>
    <row r="2171" spans="1:8" x14ac:dyDescent="0.25">
      <c r="A2171" s="258" t="s">
        <v>186</v>
      </c>
      <c r="B2171" s="273" t="s">
        <v>164</v>
      </c>
      <c r="C2171" s="274">
        <v>28.7</v>
      </c>
      <c r="D2171" s="275">
        <v>1.758</v>
      </c>
      <c r="E2171" s="275">
        <v>0.439</v>
      </c>
      <c r="F2171" s="193" t="str">
        <f t="shared" si="40"/>
        <v>ППГнг(А)-FRHF-0,664х25</v>
      </c>
      <c r="G2171" s="150"/>
      <c r="H2171" s="150"/>
    </row>
    <row r="2172" spans="1:8" x14ac:dyDescent="0.25">
      <c r="A2172" s="258" t="s">
        <v>186</v>
      </c>
      <c r="B2172" s="273" t="s">
        <v>165</v>
      </c>
      <c r="C2172" s="274">
        <v>31.9</v>
      </c>
      <c r="D2172" s="275">
        <v>2.2869999999999999</v>
      </c>
      <c r="E2172" s="275">
        <v>0.499</v>
      </c>
      <c r="F2172" s="193" t="str">
        <f t="shared" si="40"/>
        <v>ППГнг(А)-FRHF-0,664х35</v>
      </c>
      <c r="G2172" s="150"/>
      <c r="H2172" s="150"/>
    </row>
    <row r="2173" spans="1:8" x14ac:dyDescent="0.25">
      <c r="A2173" s="258" t="s">
        <v>186</v>
      </c>
      <c r="B2173" s="273" t="s">
        <v>166</v>
      </c>
      <c r="C2173" s="274">
        <v>34.799999999999997</v>
      </c>
      <c r="D2173" s="275">
        <v>2.6440000000000001</v>
      </c>
      <c r="E2173" s="275">
        <v>0.63900000000000001</v>
      </c>
      <c r="F2173" s="193" t="str">
        <f t="shared" si="40"/>
        <v>ППГнг(А)-FRHF-0,664х50</v>
      </c>
      <c r="G2173" s="150"/>
      <c r="H2173" s="150"/>
    </row>
    <row r="2174" spans="1:8" x14ac:dyDescent="0.25">
      <c r="A2174" s="258" t="s">
        <v>186</v>
      </c>
      <c r="B2174" s="273" t="s">
        <v>182</v>
      </c>
      <c r="C2174" s="274">
        <v>15.2</v>
      </c>
      <c r="D2174" s="275">
        <v>0.33400000000000002</v>
      </c>
      <c r="E2174" s="275">
        <v>0.20399999999999999</v>
      </c>
      <c r="F2174" s="193" t="str">
        <f t="shared" si="40"/>
        <v>ППГнг(А)-FRHF-0,665х1,5</v>
      </c>
      <c r="G2174" s="150"/>
      <c r="H2174" s="150"/>
    </row>
    <row r="2175" spans="1:8" x14ac:dyDescent="0.25">
      <c r="A2175" s="258" t="s">
        <v>186</v>
      </c>
      <c r="B2175" s="273" t="s">
        <v>183</v>
      </c>
      <c r="C2175" s="274">
        <v>16.3</v>
      </c>
      <c r="D2175" s="275">
        <v>0.41</v>
      </c>
      <c r="E2175" s="275">
        <v>0.223</v>
      </c>
      <c r="F2175" s="193" t="str">
        <f t="shared" si="40"/>
        <v>ППГнг(А)-FRHF-0,665х2,5</v>
      </c>
      <c r="G2175" s="150"/>
      <c r="H2175" s="150"/>
    </row>
    <row r="2176" spans="1:8" x14ac:dyDescent="0.25">
      <c r="A2176" s="258" t="s">
        <v>186</v>
      </c>
      <c r="B2176" s="273" t="s">
        <v>167</v>
      </c>
      <c r="C2176" s="274">
        <v>18.100000000000001</v>
      </c>
      <c r="D2176" s="275">
        <v>0.53700000000000003</v>
      </c>
      <c r="E2176" s="275">
        <v>0.26500000000000001</v>
      </c>
      <c r="F2176" s="193" t="str">
        <f t="shared" si="40"/>
        <v>ППГнг(А)-FRHF-0,665х4</v>
      </c>
      <c r="G2176" s="150"/>
      <c r="H2176" s="150"/>
    </row>
    <row r="2177" spans="1:8" x14ac:dyDescent="0.25">
      <c r="A2177" s="258" t="s">
        <v>186</v>
      </c>
      <c r="B2177" s="273" t="s">
        <v>168</v>
      </c>
      <c r="C2177" s="274">
        <v>19.399999999999999</v>
      </c>
      <c r="D2177" s="275">
        <v>0.66900000000000004</v>
      </c>
      <c r="E2177" s="275">
        <v>0.28199999999999997</v>
      </c>
      <c r="F2177" s="193" t="str">
        <f t="shared" si="40"/>
        <v>ППГнг(А)-FRHF-0,665х6</v>
      </c>
      <c r="G2177" s="150"/>
      <c r="H2177" s="150"/>
    </row>
    <row r="2178" spans="1:8" x14ac:dyDescent="0.25">
      <c r="A2178" s="258" t="s">
        <v>186</v>
      </c>
      <c r="B2178" s="273" t="s">
        <v>169</v>
      </c>
      <c r="C2178" s="274">
        <v>22.7</v>
      </c>
      <c r="D2178" s="275">
        <v>0.97199999999999998</v>
      </c>
      <c r="E2178" s="275">
        <v>0.35799999999999998</v>
      </c>
      <c r="F2178" s="193" t="str">
        <f t="shared" ref="F2178:F2241" si="41">A2178&amp;B2178</f>
        <v>ППГнг(А)-FRHF-0,665х10</v>
      </c>
      <c r="G2178" s="150"/>
      <c r="H2178" s="150"/>
    </row>
    <row r="2179" spans="1:8" x14ac:dyDescent="0.25">
      <c r="A2179" s="258" t="s">
        <v>186</v>
      </c>
      <c r="B2179" s="273" t="s">
        <v>170</v>
      </c>
      <c r="C2179" s="274">
        <v>25.7</v>
      </c>
      <c r="D2179" s="275">
        <v>1.36</v>
      </c>
      <c r="E2179" s="275">
        <v>0.52600000000000002</v>
      </c>
      <c r="F2179" s="193" t="str">
        <f t="shared" si="41"/>
        <v>ППГнг(А)-FRHF-0,665х16</v>
      </c>
      <c r="G2179" s="150"/>
      <c r="H2179" s="150"/>
    </row>
    <row r="2180" spans="1:8" x14ac:dyDescent="0.25">
      <c r="A2180" s="258" t="s">
        <v>186</v>
      </c>
      <c r="B2180" s="273" t="s">
        <v>171</v>
      </c>
      <c r="C2180" s="274">
        <v>31.9</v>
      </c>
      <c r="D2180" s="275">
        <v>2.056</v>
      </c>
      <c r="E2180" s="275">
        <v>0.622</v>
      </c>
      <c r="F2180" s="193" t="str">
        <f t="shared" si="41"/>
        <v>ППГнг(А)-FRHF-0,665х25</v>
      </c>
      <c r="G2180" s="150"/>
      <c r="H2180" s="150"/>
    </row>
    <row r="2181" spans="1:8" x14ac:dyDescent="0.25">
      <c r="A2181" s="258" t="s">
        <v>186</v>
      </c>
      <c r="B2181" s="273" t="s">
        <v>172</v>
      </c>
      <c r="C2181" s="274">
        <v>35.4</v>
      </c>
      <c r="D2181" s="275">
        <v>2.6749999999999998</v>
      </c>
      <c r="E2181" s="275">
        <v>0.68700000000000006</v>
      </c>
      <c r="F2181" s="193" t="str">
        <f t="shared" si="41"/>
        <v>ППГнг(А)-FRHF-0,665х35</v>
      </c>
      <c r="G2181" s="150"/>
      <c r="H2181" s="150"/>
    </row>
    <row r="2182" spans="1:8" ht="15.75" thickBot="1" x14ac:dyDescent="0.3">
      <c r="A2182" s="259" t="s">
        <v>186</v>
      </c>
      <c r="B2182" s="282" t="s">
        <v>173</v>
      </c>
      <c r="C2182" s="283">
        <v>38.700000000000003</v>
      </c>
      <c r="D2182" s="284">
        <v>3.3069999999999999</v>
      </c>
      <c r="E2182" s="284">
        <v>0.88200000000000001</v>
      </c>
      <c r="F2182" s="194" t="str">
        <f t="shared" si="41"/>
        <v>ППГнг(А)-FRHF-0,665х50</v>
      </c>
      <c r="G2182" s="150"/>
      <c r="H2182" s="150"/>
    </row>
    <row r="2183" spans="1:8" x14ac:dyDescent="0.25">
      <c r="A2183" s="257" t="s">
        <v>187</v>
      </c>
      <c r="B2183" s="262" t="s">
        <v>174</v>
      </c>
      <c r="C2183" s="263">
        <v>8.9</v>
      </c>
      <c r="D2183" s="265">
        <v>0.11799999999999999</v>
      </c>
      <c r="E2183" s="265">
        <v>6.2E-2</v>
      </c>
      <c r="F2183" s="192" t="str">
        <f t="shared" si="41"/>
        <v>ППГнг(А)-FRHF-11х1,5</v>
      </c>
      <c r="G2183" s="150"/>
      <c r="H2183" s="150"/>
    </row>
    <row r="2184" spans="1:8" x14ac:dyDescent="0.25">
      <c r="A2184" s="258" t="s">
        <v>187</v>
      </c>
      <c r="B2184" s="214" t="s">
        <v>175</v>
      </c>
      <c r="C2184" s="215">
        <v>9.3000000000000007</v>
      </c>
      <c r="D2184" s="217">
        <v>0.13500000000000001</v>
      </c>
      <c r="E2184" s="217">
        <v>6.6000000000000003E-2</v>
      </c>
      <c r="F2184" s="193" t="str">
        <f t="shared" si="41"/>
        <v>ППГнг(А)-FRHF-11х2,5</v>
      </c>
      <c r="G2184" s="150"/>
      <c r="H2184" s="150"/>
    </row>
    <row r="2185" spans="1:8" x14ac:dyDescent="0.25">
      <c r="A2185" s="258" t="s">
        <v>187</v>
      </c>
      <c r="B2185" s="214" t="s">
        <v>131</v>
      </c>
      <c r="C2185" s="215">
        <v>10.199999999999999</v>
      </c>
      <c r="D2185" s="217">
        <v>0.16800000000000001</v>
      </c>
      <c r="E2185" s="217">
        <v>7.8E-2</v>
      </c>
      <c r="F2185" s="193" t="str">
        <f t="shared" si="41"/>
        <v>ППГнг(А)-FRHF-11х4</v>
      </c>
      <c r="G2185" s="150"/>
      <c r="H2185" s="150"/>
    </row>
    <row r="2186" spans="1:8" x14ac:dyDescent="0.25">
      <c r="A2186" s="258" t="s">
        <v>187</v>
      </c>
      <c r="B2186" s="214" t="s">
        <v>132</v>
      </c>
      <c r="C2186" s="215">
        <v>10.7</v>
      </c>
      <c r="D2186" s="217">
        <v>0.19700000000000001</v>
      </c>
      <c r="E2186" s="217">
        <v>8.4000000000000005E-2</v>
      </c>
      <c r="F2186" s="193" t="str">
        <f t="shared" si="41"/>
        <v>ППГнг(А)-FRHF-11х6</v>
      </c>
      <c r="G2186" s="150"/>
      <c r="H2186" s="150"/>
    </row>
    <row r="2187" spans="1:8" x14ac:dyDescent="0.25">
      <c r="A2187" s="258" t="s">
        <v>187</v>
      </c>
      <c r="B2187" s="214" t="s">
        <v>133</v>
      </c>
      <c r="C2187" s="215">
        <v>11.5</v>
      </c>
      <c r="D2187" s="217">
        <v>0.249</v>
      </c>
      <c r="E2187" s="217">
        <v>9.2999999999999999E-2</v>
      </c>
      <c r="F2187" s="193" t="str">
        <f t="shared" si="41"/>
        <v>ППГнг(А)-FRHF-11х10</v>
      </c>
      <c r="G2187" s="150"/>
      <c r="H2187" s="150"/>
    </row>
    <row r="2188" spans="1:8" x14ac:dyDescent="0.25">
      <c r="A2188" s="258" t="s">
        <v>187</v>
      </c>
      <c r="B2188" s="214" t="s">
        <v>134</v>
      </c>
      <c r="C2188" s="215">
        <v>12.8</v>
      </c>
      <c r="D2188" s="217">
        <v>0.33300000000000002</v>
      </c>
      <c r="E2188" s="217">
        <v>0.109</v>
      </c>
      <c r="F2188" s="193" t="str">
        <f t="shared" si="41"/>
        <v>ППГнг(А)-FRHF-11х16</v>
      </c>
      <c r="G2188" s="150"/>
      <c r="H2188" s="150"/>
    </row>
    <row r="2189" spans="1:8" x14ac:dyDescent="0.25">
      <c r="A2189" s="258" t="s">
        <v>187</v>
      </c>
      <c r="B2189" s="214" t="s">
        <v>135</v>
      </c>
      <c r="C2189" s="215">
        <v>14.9</v>
      </c>
      <c r="D2189" s="217">
        <v>0.46700000000000003</v>
      </c>
      <c r="E2189" s="217">
        <v>0.14000000000000001</v>
      </c>
      <c r="F2189" s="193" t="str">
        <f t="shared" si="41"/>
        <v>ППГнг(А)-FRHF-11х25</v>
      </c>
      <c r="G2189" s="150"/>
      <c r="H2189" s="150"/>
    </row>
    <row r="2190" spans="1:8" x14ac:dyDescent="0.25">
      <c r="A2190" s="258" t="s">
        <v>187</v>
      </c>
      <c r="B2190" s="214" t="s">
        <v>136</v>
      </c>
      <c r="C2190" s="215">
        <v>16.100000000000001</v>
      </c>
      <c r="D2190" s="217">
        <v>0.58299999999999996</v>
      </c>
      <c r="E2190" s="217">
        <v>0.154</v>
      </c>
      <c r="F2190" s="193" t="str">
        <f t="shared" si="41"/>
        <v>ППГнг(А)-FRHF-11х35</v>
      </c>
      <c r="G2190" s="150"/>
      <c r="H2190" s="150"/>
    </row>
    <row r="2191" spans="1:8" x14ac:dyDescent="0.25">
      <c r="A2191" s="258" t="s">
        <v>187</v>
      </c>
      <c r="B2191" s="214" t="s">
        <v>137</v>
      </c>
      <c r="C2191" s="215">
        <v>17.899999999999999</v>
      </c>
      <c r="D2191" s="217">
        <v>0.76900000000000002</v>
      </c>
      <c r="E2191" s="217">
        <v>0.184</v>
      </c>
      <c r="F2191" s="193" t="str">
        <f t="shared" si="41"/>
        <v>ППГнг(А)-FRHF-11х50</v>
      </c>
      <c r="G2191" s="150"/>
      <c r="H2191" s="150"/>
    </row>
    <row r="2192" spans="1:8" x14ac:dyDescent="0.25">
      <c r="A2192" s="258" t="s">
        <v>187</v>
      </c>
      <c r="B2192" s="214" t="s">
        <v>138</v>
      </c>
      <c r="C2192" s="215">
        <v>18.600000000000001</v>
      </c>
      <c r="D2192" s="217">
        <v>0.96599999999999997</v>
      </c>
      <c r="E2192" s="217">
        <v>0.19400000000000001</v>
      </c>
      <c r="F2192" s="193" t="str">
        <f t="shared" si="41"/>
        <v>ППГнг(А)-FRHF-11х70</v>
      </c>
      <c r="G2192" s="150"/>
      <c r="H2192" s="150"/>
    </row>
    <row r="2193" spans="1:8" x14ac:dyDescent="0.25">
      <c r="A2193" s="258" t="s">
        <v>187</v>
      </c>
      <c r="B2193" s="214" t="s">
        <v>139</v>
      </c>
      <c r="C2193" s="215">
        <v>20.6</v>
      </c>
      <c r="D2193" s="217">
        <v>1.25</v>
      </c>
      <c r="E2193" s="217">
        <v>0.22800000000000001</v>
      </c>
      <c r="F2193" s="193" t="str">
        <f t="shared" si="41"/>
        <v>ППГнг(А)-FRHF-11х95</v>
      </c>
      <c r="G2193" s="150"/>
      <c r="H2193" s="150"/>
    </row>
    <row r="2194" spans="1:8" x14ac:dyDescent="0.25">
      <c r="A2194" s="258" t="s">
        <v>187</v>
      </c>
      <c r="B2194" s="219" t="s">
        <v>497</v>
      </c>
      <c r="C2194" s="220">
        <v>22.1</v>
      </c>
      <c r="D2194" s="221">
        <v>1.5129999999999999</v>
      </c>
      <c r="E2194" s="221">
        <v>0.25</v>
      </c>
      <c r="F2194" s="193" t="str">
        <f t="shared" si="41"/>
        <v>ППГнг(А)-FRHF-11х120</v>
      </c>
      <c r="G2194" s="150"/>
      <c r="H2194" s="150"/>
    </row>
    <row r="2195" spans="1:8" x14ac:dyDescent="0.25">
      <c r="A2195" s="258" t="s">
        <v>187</v>
      </c>
      <c r="B2195" s="231" t="s">
        <v>498</v>
      </c>
      <c r="C2195" s="232">
        <v>24.8</v>
      </c>
      <c r="D2195" s="233">
        <v>1.887</v>
      </c>
      <c r="E2195" s="233">
        <v>0.313</v>
      </c>
      <c r="F2195" s="193" t="str">
        <f t="shared" si="41"/>
        <v>ППГнг(А)-FRHF-11х150</v>
      </c>
      <c r="G2195" s="150"/>
      <c r="H2195" s="150"/>
    </row>
    <row r="2196" spans="1:8" x14ac:dyDescent="0.25">
      <c r="A2196" s="258" t="s">
        <v>187</v>
      </c>
      <c r="B2196" s="240" t="s">
        <v>499</v>
      </c>
      <c r="C2196" s="215">
        <v>26.8</v>
      </c>
      <c r="D2196" s="216">
        <v>2.274</v>
      </c>
      <c r="E2196" s="230">
        <v>0.35599999999999998</v>
      </c>
      <c r="F2196" s="193" t="str">
        <f t="shared" si="41"/>
        <v>ППГнг(А)-FRHF-11х185</v>
      </c>
      <c r="G2196" s="150"/>
      <c r="H2196" s="150"/>
    </row>
    <row r="2197" spans="1:8" x14ac:dyDescent="0.25">
      <c r="A2197" s="258" t="s">
        <v>187</v>
      </c>
      <c r="B2197" s="214" t="s">
        <v>347</v>
      </c>
      <c r="C2197" s="215">
        <v>29.4</v>
      </c>
      <c r="D2197" s="216">
        <v>2.863</v>
      </c>
      <c r="E2197" s="216">
        <v>0.41199999999999998</v>
      </c>
      <c r="F2197" s="193" t="str">
        <f t="shared" si="41"/>
        <v>ППГнг(А)-FRHF-11х240</v>
      </c>
      <c r="G2197" s="150"/>
      <c r="H2197" s="150"/>
    </row>
    <row r="2198" spans="1:8" x14ac:dyDescent="0.25">
      <c r="A2198" s="258" t="s">
        <v>187</v>
      </c>
      <c r="B2198" s="240" t="s">
        <v>500</v>
      </c>
      <c r="C2198" s="215">
        <v>32.4</v>
      </c>
      <c r="D2198" s="216">
        <v>3.5379999999999998</v>
      </c>
      <c r="E2198" s="230">
        <v>0.49099999999999999</v>
      </c>
      <c r="F2198" s="193" t="str">
        <f t="shared" si="41"/>
        <v>ППГнг(А)-FRHF-11х300</v>
      </c>
      <c r="G2198" s="150"/>
      <c r="H2198" s="150"/>
    </row>
    <row r="2199" spans="1:8" x14ac:dyDescent="0.25">
      <c r="A2199" s="258" t="s">
        <v>187</v>
      </c>
      <c r="B2199" s="214" t="s">
        <v>501</v>
      </c>
      <c r="C2199" s="215">
        <v>36.299999999999997</v>
      </c>
      <c r="D2199" s="216">
        <v>4.6130000000000004</v>
      </c>
      <c r="E2199" s="216">
        <v>0.59599999999999997</v>
      </c>
      <c r="F2199" s="193" t="str">
        <f t="shared" si="41"/>
        <v>ППГнг(А)-FRHF-11х400</v>
      </c>
      <c r="G2199" s="150"/>
      <c r="H2199" s="150"/>
    </row>
    <row r="2200" spans="1:8" x14ac:dyDescent="0.25">
      <c r="A2200" s="258" t="s">
        <v>187</v>
      </c>
      <c r="B2200" s="240" t="s">
        <v>660</v>
      </c>
      <c r="C2200" s="215">
        <v>39.5</v>
      </c>
      <c r="D2200" s="216">
        <v>5.6479999999999997</v>
      </c>
      <c r="E2200" s="230">
        <v>0.67700000000000005</v>
      </c>
      <c r="F2200" s="193" t="str">
        <f t="shared" si="41"/>
        <v>ППГнг(А)-FRHF-11х500</v>
      </c>
      <c r="G2200" s="150"/>
      <c r="H2200" s="150"/>
    </row>
    <row r="2201" spans="1:8" x14ac:dyDescent="0.25">
      <c r="A2201" s="258" t="s">
        <v>187</v>
      </c>
      <c r="B2201" s="214" t="s">
        <v>661</v>
      </c>
      <c r="C2201" s="215">
        <v>43.1</v>
      </c>
      <c r="D2201" s="216">
        <v>6.9829999999999997</v>
      </c>
      <c r="E2201" s="216">
        <v>0.77100000000000002</v>
      </c>
      <c r="F2201" s="193" t="str">
        <f t="shared" si="41"/>
        <v>ППГнг(А)-FRHF-11х630</v>
      </c>
      <c r="G2201" s="150"/>
      <c r="H2201" s="150"/>
    </row>
    <row r="2202" spans="1:8" x14ac:dyDescent="0.25">
      <c r="A2202" s="258" t="s">
        <v>187</v>
      </c>
      <c r="B2202" s="240" t="s">
        <v>662</v>
      </c>
      <c r="C2202" s="215">
        <v>47.3</v>
      </c>
      <c r="D2202" s="216">
        <v>8.6950000000000003</v>
      </c>
      <c r="E2202" s="230">
        <v>0.88100000000000001</v>
      </c>
      <c r="F2202" s="193" t="str">
        <f t="shared" si="41"/>
        <v>ППГнг(А)-FRHF-11х800</v>
      </c>
      <c r="G2202" s="150"/>
      <c r="H2202" s="150"/>
    </row>
    <row r="2203" spans="1:8" x14ac:dyDescent="0.25">
      <c r="A2203" s="258" t="s">
        <v>187</v>
      </c>
      <c r="B2203" s="214" t="s">
        <v>663</v>
      </c>
      <c r="C2203" s="215">
        <v>51.6</v>
      </c>
      <c r="D2203" s="216">
        <v>10.695</v>
      </c>
      <c r="E2203" s="216">
        <v>1</v>
      </c>
      <c r="F2203" s="193" t="str">
        <f t="shared" si="41"/>
        <v>ППГнг(А)-FRHF-11х1000</v>
      </c>
      <c r="G2203" s="150"/>
      <c r="H2203" s="150"/>
    </row>
    <row r="2204" spans="1:8" x14ac:dyDescent="0.25">
      <c r="A2204" s="258" t="s">
        <v>187</v>
      </c>
      <c r="B2204" s="240" t="s">
        <v>176</v>
      </c>
      <c r="C2204" s="215">
        <v>13.5</v>
      </c>
      <c r="D2204" s="216">
        <v>0.27100000000000002</v>
      </c>
      <c r="E2204" s="230">
        <v>0.14099999999999999</v>
      </c>
      <c r="F2204" s="193" t="str">
        <f t="shared" si="41"/>
        <v>ППГнг(А)-FRHF-12х1,5</v>
      </c>
      <c r="G2204" s="150"/>
      <c r="H2204" s="150"/>
    </row>
    <row r="2205" spans="1:8" x14ac:dyDescent="0.25">
      <c r="A2205" s="258" t="s">
        <v>187</v>
      </c>
      <c r="B2205" s="214" t="s">
        <v>177</v>
      </c>
      <c r="C2205" s="215">
        <v>14.3</v>
      </c>
      <c r="D2205" s="216">
        <v>0.317</v>
      </c>
      <c r="E2205" s="216">
        <v>0.157</v>
      </c>
      <c r="F2205" s="193" t="str">
        <f t="shared" si="41"/>
        <v>ППГнг(А)-FRHF-12х2,5</v>
      </c>
      <c r="G2205" s="150"/>
      <c r="H2205" s="150"/>
    </row>
    <row r="2206" spans="1:8" x14ac:dyDescent="0.25">
      <c r="A2206" s="258" t="s">
        <v>187</v>
      </c>
      <c r="B2206" s="240" t="s">
        <v>140</v>
      </c>
      <c r="C2206" s="215">
        <v>16</v>
      </c>
      <c r="D2206" s="216">
        <v>0.41299999999999998</v>
      </c>
      <c r="E2206" s="230">
        <v>0.19600000000000001</v>
      </c>
      <c r="F2206" s="193" t="str">
        <f t="shared" si="41"/>
        <v>ППГнг(А)-FRHF-12х4</v>
      </c>
      <c r="G2206" s="150"/>
      <c r="H2206" s="150"/>
    </row>
    <row r="2207" spans="1:8" x14ac:dyDescent="0.25">
      <c r="A2207" s="258" t="s">
        <v>187</v>
      </c>
      <c r="B2207" s="214" t="s">
        <v>141</v>
      </c>
      <c r="C2207" s="215">
        <v>17</v>
      </c>
      <c r="D2207" s="216">
        <v>0.48899999999999999</v>
      </c>
      <c r="E2207" s="216">
        <v>0.218</v>
      </c>
      <c r="F2207" s="193" t="str">
        <f t="shared" si="41"/>
        <v>ППГнг(А)-FRHF-12х6</v>
      </c>
      <c r="G2207" s="150"/>
      <c r="H2207" s="150"/>
    </row>
    <row r="2208" spans="1:8" x14ac:dyDescent="0.25">
      <c r="A2208" s="258" t="s">
        <v>187</v>
      </c>
      <c r="B2208" s="240" t="s">
        <v>142</v>
      </c>
      <c r="C2208" s="215">
        <v>18.7</v>
      </c>
      <c r="D2208" s="216">
        <v>0.627</v>
      </c>
      <c r="E2208" s="230">
        <v>0.255</v>
      </c>
      <c r="F2208" s="193" t="str">
        <f t="shared" si="41"/>
        <v>ППГнг(А)-FRHF-12х10</v>
      </c>
      <c r="G2208" s="150"/>
      <c r="H2208" s="150"/>
    </row>
    <row r="2209" spans="1:8" x14ac:dyDescent="0.25">
      <c r="A2209" s="258" t="s">
        <v>187</v>
      </c>
      <c r="B2209" s="214" t="s">
        <v>143</v>
      </c>
      <c r="C2209" s="215">
        <v>20.7</v>
      </c>
      <c r="D2209" s="216">
        <v>0.83</v>
      </c>
      <c r="E2209" s="216">
        <v>0.30599999999999999</v>
      </c>
      <c r="F2209" s="193" t="str">
        <f t="shared" si="41"/>
        <v>ППГнг(А)-FRHF-12х16</v>
      </c>
      <c r="G2209" s="150"/>
      <c r="H2209" s="150"/>
    </row>
    <row r="2210" spans="1:8" x14ac:dyDescent="0.25">
      <c r="A2210" s="258" t="s">
        <v>187</v>
      </c>
      <c r="B2210" s="240" t="s">
        <v>144</v>
      </c>
      <c r="C2210" s="215">
        <v>25.2</v>
      </c>
      <c r="D2210" s="216">
        <v>1.2330000000000001</v>
      </c>
      <c r="E2210" s="230">
        <v>0.44</v>
      </c>
      <c r="F2210" s="193" t="str">
        <f t="shared" si="41"/>
        <v>ППГнг(А)-FRHF-12х25</v>
      </c>
      <c r="G2210" s="150"/>
      <c r="H2210" s="150"/>
    </row>
    <row r="2211" spans="1:8" x14ac:dyDescent="0.25">
      <c r="A2211" s="258" t="s">
        <v>187</v>
      </c>
      <c r="B2211" s="214" t="s">
        <v>145</v>
      </c>
      <c r="C2211" s="215">
        <v>27.5</v>
      </c>
      <c r="D2211" s="216">
        <v>1.542</v>
      </c>
      <c r="E2211" s="216">
        <v>0.51</v>
      </c>
      <c r="F2211" s="193" t="str">
        <f t="shared" si="41"/>
        <v>ППГнг(А)-FRHF-12х35</v>
      </c>
      <c r="G2211" s="150"/>
      <c r="H2211" s="150"/>
    </row>
    <row r="2212" spans="1:8" x14ac:dyDescent="0.25">
      <c r="A2212" s="258" t="s">
        <v>187</v>
      </c>
      <c r="B2212" s="240" t="s">
        <v>146</v>
      </c>
      <c r="C2212" s="215">
        <v>31.5</v>
      </c>
      <c r="D2212" s="216">
        <v>2.089</v>
      </c>
      <c r="E2212" s="230">
        <v>0.66500000000000004</v>
      </c>
      <c r="F2212" s="193" t="str">
        <f t="shared" si="41"/>
        <v>ППГнг(А)-FRHF-12х50</v>
      </c>
      <c r="G2212" s="150"/>
      <c r="H2212" s="150"/>
    </row>
    <row r="2213" spans="1:8" x14ac:dyDescent="0.25">
      <c r="A2213" s="258" t="s">
        <v>187</v>
      </c>
      <c r="B2213" s="214" t="s">
        <v>502</v>
      </c>
      <c r="C2213" s="215">
        <v>33</v>
      </c>
      <c r="D2213" s="216">
        <v>2.5510000000000002</v>
      </c>
      <c r="E2213" s="216">
        <v>0.71899999999999997</v>
      </c>
      <c r="F2213" s="193" t="str">
        <f t="shared" si="41"/>
        <v>ППГнг(А)-FRHF-12х70</v>
      </c>
      <c r="G2213" s="150"/>
      <c r="H2213" s="150"/>
    </row>
    <row r="2214" spans="1:8" x14ac:dyDescent="0.25">
      <c r="A2214" s="258" t="s">
        <v>187</v>
      </c>
      <c r="B2214" s="240" t="s">
        <v>503</v>
      </c>
      <c r="C2214" s="215">
        <v>37.4</v>
      </c>
      <c r="D2214" s="216">
        <v>3.3490000000000002</v>
      </c>
      <c r="E2214" s="230">
        <v>0.91500000000000004</v>
      </c>
      <c r="F2214" s="193" t="str">
        <f t="shared" si="41"/>
        <v>ППГнг(А)-FRHF-12х95</v>
      </c>
      <c r="G2214" s="150"/>
      <c r="H2214" s="150"/>
    </row>
    <row r="2215" spans="1:8" x14ac:dyDescent="0.25">
      <c r="A2215" s="258" t="s">
        <v>187</v>
      </c>
      <c r="B2215" s="214" t="s">
        <v>504</v>
      </c>
      <c r="C2215" s="215">
        <v>40.4</v>
      </c>
      <c r="D2215" s="216">
        <v>4.0419999999999998</v>
      </c>
      <c r="E2215" s="216">
        <v>1.048</v>
      </c>
      <c r="F2215" s="193" t="str">
        <f t="shared" si="41"/>
        <v>ППГнг(А)-FRHF-12х120</v>
      </c>
      <c r="G2215" s="150"/>
      <c r="H2215" s="150"/>
    </row>
    <row r="2216" spans="1:8" x14ac:dyDescent="0.25">
      <c r="A2216" s="258" t="s">
        <v>187</v>
      </c>
      <c r="B2216" s="240" t="s">
        <v>505</v>
      </c>
      <c r="C2216" s="215">
        <v>45.4</v>
      </c>
      <c r="D2216" s="216">
        <v>5.0640000000000001</v>
      </c>
      <c r="E2216" s="230">
        <v>1.319</v>
      </c>
      <c r="F2216" s="193" t="str">
        <f t="shared" si="41"/>
        <v>ППГнг(А)-FRHF-12х150</v>
      </c>
      <c r="G2216" s="150"/>
      <c r="H2216" s="150"/>
    </row>
    <row r="2217" spans="1:8" x14ac:dyDescent="0.25">
      <c r="A2217" s="258" t="s">
        <v>187</v>
      </c>
      <c r="B2217" s="214" t="s">
        <v>506</v>
      </c>
      <c r="C2217" s="215">
        <v>49.4</v>
      </c>
      <c r="D2217" s="216">
        <v>6.1070000000000002</v>
      </c>
      <c r="E2217" s="216">
        <v>1.548</v>
      </c>
      <c r="F2217" s="193" t="str">
        <f t="shared" si="41"/>
        <v>ППГнг(А)-FRHF-12х185</v>
      </c>
      <c r="G2217" s="150"/>
      <c r="H2217" s="150"/>
    </row>
    <row r="2218" spans="1:8" x14ac:dyDescent="0.25">
      <c r="A2218" s="258" t="s">
        <v>187</v>
      </c>
      <c r="B2218" s="240" t="s">
        <v>664</v>
      </c>
      <c r="C2218" s="215">
        <v>55.4</v>
      </c>
      <c r="D2218" s="216">
        <v>7.8010000000000002</v>
      </c>
      <c r="E2218" s="230">
        <v>1.9430000000000001</v>
      </c>
      <c r="F2218" s="193" t="str">
        <f t="shared" si="41"/>
        <v>ППГнг(А)-FRHF-12х240</v>
      </c>
      <c r="G2218" s="150"/>
      <c r="H2218" s="150"/>
    </row>
    <row r="2219" spans="1:8" x14ac:dyDescent="0.25">
      <c r="A2219" s="258" t="s">
        <v>187</v>
      </c>
      <c r="B2219" s="214" t="s">
        <v>180</v>
      </c>
      <c r="C2219" s="215">
        <v>14.1</v>
      </c>
      <c r="D2219" s="216">
        <v>0.3</v>
      </c>
      <c r="E2219" s="216">
        <v>0.15</v>
      </c>
      <c r="F2219" s="193" t="str">
        <f t="shared" si="41"/>
        <v>ППГнг(А)-FRHF-13х1,5</v>
      </c>
      <c r="G2219" s="150"/>
      <c r="H2219" s="150"/>
    </row>
    <row r="2220" spans="1:8" x14ac:dyDescent="0.25">
      <c r="A2220" s="258" t="s">
        <v>187</v>
      </c>
      <c r="B2220" s="240" t="s">
        <v>181</v>
      </c>
      <c r="C2220" s="215">
        <v>14.9</v>
      </c>
      <c r="D2220" s="216">
        <v>0.35599999999999998</v>
      </c>
      <c r="E2220" s="230">
        <v>0.16600000000000001</v>
      </c>
      <c r="F2220" s="193" t="str">
        <f t="shared" si="41"/>
        <v>ППГнг(А)-FRHF-13х2,5</v>
      </c>
      <c r="G2220" s="150"/>
      <c r="H2220" s="150"/>
    </row>
    <row r="2221" spans="1:8" x14ac:dyDescent="0.25">
      <c r="A2221" s="258" t="s">
        <v>187</v>
      </c>
      <c r="B2221" s="214" t="s">
        <v>147</v>
      </c>
      <c r="C2221" s="215">
        <v>16.8</v>
      </c>
      <c r="D2221" s="216">
        <v>0.47</v>
      </c>
      <c r="E2221" s="216">
        <v>0.20799999999999999</v>
      </c>
      <c r="F2221" s="193" t="str">
        <f t="shared" si="41"/>
        <v>ППГнг(А)-FRHF-13х4</v>
      </c>
      <c r="G2221" s="150"/>
      <c r="H2221" s="150"/>
    </row>
    <row r="2222" spans="1:8" x14ac:dyDescent="0.25">
      <c r="A2222" s="258" t="s">
        <v>187</v>
      </c>
      <c r="B2222" s="240" t="s">
        <v>148</v>
      </c>
      <c r="C2222" s="215">
        <v>17.899999999999999</v>
      </c>
      <c r="D2222" s="216">
        <v>0.56499999999999995</v>
      </c>
      <c r="E2222" s="230">
        <v>0.23100000000000001</v>
      </c>
      <c r="F2222" s="193" t="str">
        <f t="shared" si="41"/>
        <v>ППГнг(А)-FRHF-13х6</v>
      </c>
      <c r="G2222" s="150"/>
      <c r="H2222" s="150"/>
    </row>
    <row r="2223" spans="1:8" x14ac:dyDescent="0.25">
      <c r="A2223" s="258" t="s">
        <v>187</v>
      </c>
      <c r="B2223" s="214" t="s">
        <v>149</v>
      </c>
      <c r="C2223" s="215">
        <v>19.600000000000001</v>
      </c>
      <c r="D2223" s="216">
        <v>0.74099999999999999</v>
      </c>
      <c r="E2223" s="216">
        <v>0.26800000000000002</v>
      </c>
      <c r="F2223" s="193" t="str">
        <f t="shared" si="41"/>
        <v>ППГнг(А)-FRHF-13х10</v>
      </c>
      <c r="G2223" s="150"/>
      <c r="H2223" s="150"/>
    </row>
    <row r="2224" spans="1:8" x14ac:dyDescent="0.25">
      <c r="A2224" s="258" t="s">
        <v>187</v>
      </c>
      <c r="B2224" s="240" t="s">
        <v>150</v>
      </c>
      <c r="C2224" s="215">
        <v>21.9</v>
      </c>
      <c r="D2224" s="216">
        <v>1</v>
      </c>
      <c r="E2224" s="230">
        <v>0.318</v>
      </c>
      <c r="F2224" s="193" t="str">
        <f t="shared" si="41"/>
        <v>ППГнг(А)-FRHF-13х16</v>
      </c>
      <c r="G2224" s="150"/>
      <c r="H2224" s="150"/>
    </row>
    <row r="2225" spans="1:8" x14ac:dyDescent="0.25">
      <c r="A2225" s="258" t="s">
        <v>187</v>
      </c>
      <c r="B2225" s="214" t="s">
        <v>151</v>
      </c>
      <c r="C2225" s="215">
        <v>26.7</v>
      </c>
      <c r="D2225" s="216">
        <v>1.4890000000000001</v>
      </c>
      <c r="E2225" s="216">
        <v>0.45600000000000002</v>
      </c>
      <c r="F2225" s="193" t="str">
        <f t="shared" si="41"/>
        <v>ППГнг(А)-FRHF-13х25</v>
      </c>
      <c r="G2225" s="150"/>
      <c r="H2225" s="150"/>
    </row>
    <row r="2226" spans="1:8" x14ac:dyDescent="0.25">
      <c r="A2226" s="258" t="s">
        <v>187</v>
      </c>
      <c r="B2226" s="240" t="s">
        <v>153</v>
      </c>
      <c r="C2226" s="215">
        <v>28.2</v>
      </c>
      <c r="D2226" s="216">
        <v>2.0880000000000001</v>
      </c>
      <c r="E2226" s="230">
        <v>0.41399999999999998</v>
      </c>
      <c r="F2226" s="193" t="str">
        <f t="shared" si="41"/>
        <v>ППГнг(А)-FRHF-13х50</v>
      </c>
      <c r="G2226" s="150"/>
      <c r="H2226" s="150"/>
    </row>
    <row r="2227" spans="1:8" x14ac:dyDescent="0.25">
      <c r="A2227" s="258" t="s">
        <v>187</v>
      </c>
      <c r="B2227" s="214" t="s">
        <v>152</v>
      </c>
      <c r="C2227" s="215">
        <v>29.1</v>
      </c>
      <c r="D2227" s="216">
        <v>1.885</v>
      </c>
      <c r="E2227" s="216">
        <v>0.52400000000000002</v>
      </c>
      <c r="F2227" s="193" t="str">
        <f t="shared" si="41"/>
        <v>ППГнг(А)-FRHF-13х35</v>
      </c>
      <c r="G2227" s="150"/>
      <c r="H2227" s="150"/>
    </row>
    <row r="2228" spans="1:8" x14ac:dyDescent="0.25">
      <c r="A2228" s="258" t="s">
        <v>187</v>
      </c>
      <c r="B2228" s="219" t="s">
        <v>154</v>
      </c>
      <c r="C2228" s="220">
        <v>30.7</v>
      </c>
      <c r="D2228" s="221">
        <v>2.7149999999999999</v>
      </c>
      <c r="E2228" s="221">
        <v>0.46</v>
      </c>
      <c r="F2228" s="193" t="str">
        <f t="shared" si="41"/>
        <v>ППГнг(А)-FRHF-13х70</v>
      </c>
      <c r="G2228" s="150"/>
      <c r="H2228" s="150"/>
    </row>
    <row r="2229" spans="1:8" x14ac:dyDescent="0.25">
      <c r="A2229" s="258" t="s">
        <v>187</v>
      </c>
      <c r="B2229" s="231" t="s">
        <v>155</v>
      </c>
      <c r="C2229" s="241">
        <v>34.799999999999997</v>
      </c>
      <c r="D2229" s="233">
        <v>3.625</v>
      </c>
      <c r="E2229" s="242">
        <v>0.59599999999999997</v>
      </c>
      <c r="F2229" s="193" t="str">
        <f t="shared" si="41"/>
        <v>ППГнг(А)-FRHF-13х95</v>
      </c>
      <c r="G2229" s="150"/>
      <c r="H2229" s="150"/>
    </row>
    <row r="2230" spans="1:8" x14ac:dyDescent="0.25">
      <c r="A2230" s="258" t="s">
        <v>187</v>
      </c>
      <c r="B2230" s="240" t="s">
        <v>156</v>
      </c>
      <c r="C2230" s="243">
        <v>37.200000000000003</v>
      </c>
      <c r="D2230" s="216">
        <v>4.3949999999999996</v>
      </c>
      <c r="E2230" s="217">
        <v>0.64600000000000002</v>
      </c>
      <c r="F2230" s="193" t="str">
        <f t="shared" si="41"/>
        <v>ППГнг(А)-FRHF-13х120</v>
      </c>
      <c r="G2230" s="150"/>
      <c r="H2230" s="150"/>
    </row>
    <row r="2231" spans="1:8" x14ac:dyDescent="0.25">
      <c r="A2231" s="258" t="s">
        <v>187</v>
      </c>
      <c r="B2231" s="214" t="s">
        <v>157</v>
      </c>
      <c r="C2231" s="243">
        <v>40.5</v>
      </c>
      <c r="D2231" s="216">
        <v>5.3929999999999998</v>
      </c>
      <c r="E2231" s="217">
        <v>0.754</v>
      </c>
      <c r="F2231" s="193" t="str">
        <f t="shared" si="41"/>
        <v>ППГнг(А)-FRHF-13х150</v>
      </c>
      <c r="G2231" s="150"/>
      <c r="H2231" s="150"/>
    </row>
    <row r="2232" spans="1:8" x14ac:dyDescent="0.25">
      <c r="A2232" s="258" t="s">
        <v>187</v>
      </c>
      <c r="B2232" s="240" t="s">
        <v>158</v>
      </c>
      <c r="C2232" s="243">
        <v>44.9</v>
      </c>
      <c r="D2232" s="216">
        <v>6.6459999999999999</v>
      </c>
      <c r="E2232" s="217">
        <v>0.93200000000000005</v>
      </c>
      <c r="F2232" s="193" t="str">
        <f t="shared" si="41"/>
        <v>ППГнг(А)-FRHF-13х185</v>
      </c>
      <c r="G2232" s="150"/>
      <c r="H2232" s="150"/>
    </row>
    <row r="2233" spans="1:8" x14ac:dyDescent="0.25">
      <c r="A2233" s="258" t="s">
        <v>187</v>
      </c>
      <c r="B2233" s="214" t="s">
        <v>159</v>
      </c>
      <c r="C2233" s="243">
        <v>49.6</v>
      </c>
      <c r="D2233" s="216">
        <v>8.4120000000000008</v>
      </c>
      <c r="E2233" s="217">
        <v>1.0920000000000001</v>
      </c>
      <c r="F2233" s="193" t="str">
        <f t="shared" si="41"/>
        <v>ППГнг(А)-FRHF-13х240</v>
      </c>
      <c r="G2233" s="150"/>
      <c r="H2233" s="150"/>
    </row>
    <row r="2234" spans="1:8" x14ac:dyDescent="0.25">
      <c r="A2234" s="258" t="s">
        <v>187</v>
      </c>
      <c r="B2234" s="240" t="s">
        <v>665</v>
      </c>
      <c r="C2234" s="243">
        <v>54.5</v>
      </c>
      <c r="D2234" s="216">
        <v>10.391</v>
      </c>
      <c r="E2234" s="217">
        <v>1.296</v>
      </c>
      <c r="F2234" s="193" t="str">
        <f t="shared" si="41"/>
        <v>ППГнг(А)-FRHF-13х300</v>
      </c>
      <c r="G2234" s="150"/>
      <c r="H2234" s="150"/>
    </row>
    <row r="2235" spans="1:8" x14ac:dyDescent="0.25">
      <c r="A2235" s="258" t="s">
        <v>187</v>
      </c>
      <c r="B2235" s="214" t="s">
        <v>666</v>
      </c>
      <c r="C2235" s="243">
        <v>61.1</v>
      </c>
      <c r="D2235" s="216">
        <v>13.565</v>
      </c>
      <c r="E2235" s="217">
        <v>1.5680000000000001</v>
      </c>
      <c r="F2235" s="193" t="str">
        <f t="shared" si="41"/>
        <v>ППГнг(А)-FRHF-13х400</v>
      </c>
      <c r="G2235" s="150"/>
      <c r="H2235" s="150"/>
    </row>
    <row r="2236" spans="1:8" x14ac:dyDescent="0.25">
      <c r="A2236" s="258" t="s">
        <v>187</v>
      </c>
      <c r="B2236" s="240" t="s">
        <v>178</v>
      </c>
      <c r="C2236" s="243">
        <v>15.1</v>
      </c>
      <c r="D2236" s="216">
        <v>0.33900000000000002</v>
      </c>
      <c r="E2236" s="217">
        <v>0.16400000000000001</v>
      </c>
      <c r="F2236" s="193" t="str">
        <f t="shared" si="41"/>
        <v>ППГнг(А)-FRHF-14х1,5</v>
      </c>
      <c r="G2236" s="150"/>
      <c r="H2236" s="150"/>
    </row>
    <row r="2237" spans="1:8" x14ac:dyDescent="0.25">
      <c r="A2237" s="258" t="s">
        <v>187</v>
      </c>
      <c r="B2237" s="214" t="s">
        <v>179</v>
      </c>
      <c r="C2237" s="243">
        <v>16.100000000000001</v>
      </c>
      <c r="D2237" s="216">
        <v>0.40699999999999997</v>
      </c>
      <c r="E2237" s="217">
        <v>0.18099999999999999</v>
      </c>
      <c r="F2237" s="193" t="str">
        <f t="shared" si="41"/>
        <v>ППГнг(А)-FRHF-14х2,5</v>
      </c>
      <c r="G2237" s="150"/>
      <c r="H2237" s="150"/>
    </row>
    <row r="2238" spans="1:8" x14ac:dyDescent="0.25">
      <c r="A2238" s="258" t="s">
        <v>187</v>
      </c>
      <c r="B2238" s="240" t="s">
        <v>160</v>
      </c>
      <c r="C2238" s="243">
        <v>18.2</v>
      </c>
      <c r="D2238" s="216">
        <v>0.54400000000000004</v>
      </c>
      <c r="E2238" s="217">
        <v>0.22900000000000001</v>
      </c>
      <c r="F2238" s="193" t="str">
        <f t="shared" si="41"/>
        <v>ППГнг(А)-FRHF-14х4</v>
      </c>
      <c r="G2238" s="150"/>
      <c r="H2238" s="150"/>
    </row>
    <row r="2239" spans="1:8" x14ac:dyDescent="0.25">
      <c r="A2239" s="258" t="s">
        <v>187</v>
      </c>
      <c r="B2239" s="214" t="s">
        <v>161</v>
      </c>
      <c r="C2239" s="243">
        <v>19.399999999999999</v>
      </c>
      <c r="D2239" s="216">
        <v>0.66100000000000003</v>
      </c>
      <c r="E2239" s="217">
        <v>0.254</v>
      </c>
      <c r="F2239" s="193" t="str">
        <f t="shared" si="41"/>
        <v>ППГнг(А)-FRHF-14х6</v>
      </c>
      <c r="G2239" s="150"/>
      <c r="H2239" s="150"/>
    </row>
    <row r="2240" spans="1:8" x14ac:dyDescent="0.25">
      <c r="A2240" s="258" t="s">
        <v>187</v>
      </c>
      <c r="B2240" s="240" t="s">
        <v>162</v>
      </c>
      <c r="C2240" s="243">
        <v>21.3</v>
      </c>
      <c r="D2240" s="216">
        <v>0.879</v>
      </c>
      <c r="E2240" s="217">
        <v>0.29399999999999998</v>
      </c>
      <c r="F2240" s="193" t="str">
        <f t="shared" si="41"/>
        <v>ППГнг(А)-FRHF-14х10</v>
      </c>
      <c r="G2240" s="150"/>
      <c r="H2240" s="150"/>
    </row>
    <row r="2241" spans="1:8" x14ac:dyDescent="0.25">
      <c r="A2241" s="258" t="s">
        <v>187</v>
      </c>
      <c r="B2241" s="214" t="s">
        <v>163</v>
      </c>
      <c r="C2241" s="243">
        <v>24</v>
      </c>
      <c r="D2241" s="216">
        <v>1.214</v>
      </c>
      <c r="E2241" s="217">
        <v>0.35699999999999998</v>
      </c>
      <c r="F2241" s="193" t="str">
        <f t="shared" si="41"/>
        <v>ППГнг(А)-FRHF-14х16</v>
      </c>
      <c r="G2241" s="150"/>
      <c r="H2241" s="150"/>
    </row>
    <row r="2242" spans="1:8" x14ac:dyDescent="0.25">
      <c r="A2242" s="258" t="s">
        <v>187</v>
      </c>
      <c r="B2242" s="240" t="s">
        <v>164</v>
      </c>
      <c r="C2242" s="243">
        <v>29.2</v>
      </c>
      <c r="D2242" s="216">
        <v>1.7949999999999999</v>
      </c>
      <c r="E2242" s="217">
        <v>0.5</v>
      </c>
      <c r="F2242" s="193" t="str">
        <f t="shared" ref="F2242:F2305" si="42">A2242&amp;B2242</f>
        <v>ППГнг(А)-FRHF-14х25</v>
      </c>
      <c r="G2242" s="150"/>
      <c r="H2242" s="150"/>
    </row>
    <row r="2243" spans="1:8" x14ac:dyDescent="0.25">
      <c r="A2243" s="258" t="s">
        <v>187</v>
      </c>
      <c r="B2243" s="214" t="s">
        <v>165</v>
      </c>
      <c r="C2243" s="243">
        <v>32.4</v>
      </c>
      <c r="D2243" s="216">
        <v>2.327</v>
      </c>
      <c r="E2243" s="217">
        <v>0.59299999999999997</v>
      </c>
      <c r="F2243" s="193" t="str">
        <f t="shared" si="42"/>
        <v>ППГнг(А)-FRHF-14х35</v>
      </c>
      <c r="G2243" s="150"/>
      <c r="H2243" s="150"/>
    </row>
    <row r="2244" spans="1:8" x14ac:dyDescent="0.25">
      <c r="A2244" s="258" t="s">
        <v>187</v>
      </c>
      <c r="B2244" s="240" t="s">
        <v>507</v>
      </c>
      <c r="C2244" s="243">
        <v>34.799999999999997</v>
      </c>
      <c r="D2244" s="216">
        <v>3.5920000000000001</v>
      </c>
      <c r="E2244" s="217">
        <v>0.59699999999999998</v>
      </c>
      <c r="F2244" s="193" t="str">
        <f t="shared" si="42"/>
        <v>ППГнг(А)-FRHF-14х70</v>
      </c>
      <c r="G2244" s="150"/>
      <c r="H2244" s="150"/>
    </row>
    <row r="2245" spans="1:8" x14ac:dyDescent="0.25">
      <c r="A2245" s="258" t="s">
        <v>187</v>
      </c>
      <c r="B2245" s="214" t="s">
        <v>166</v>
      </c>
      <c r="C2245" s="243">
        <v>35.4</v>
      </c>
      <c r="D2245" s="216">
        <v>2.7160000000000002</v>
      </c>
      <c r="E2245" s="217">
        <v>0.61099999999999999</v>
      </c>
      <c r="F2245" s="193" t="str">
        <f t="shared" si="42"/>
        <v>ППГнг(А)-FRHF-14х50</v>
      </c>
      <c r="G2245" s="150"/>
      <c r="H2245" s="150"/>
    </row>
    <row r="2246" spans="1:8" x14ac:dyDescent="0.25">
      <c r="A2246" s="258" t="s">
        <v>187</v>
      </c>
      <c r="B2246" s="240" t="s">
        <v>508</v>
      </c>
      <c r="C2246" s="243">
        <v>39.1</v>
      </c>
      <c r="D2246" s="216">
        <v>4.7160000000000002</v>
      </c>
      <c r="E2246" s="217">
        <v>0.72399999999999998</v>
      </c>
      <c r="F2246" s="193" t="str">
        <f t="shared" si="42"/>
        <v>ППГнг(А)-FRHF-14х95</v>
      </c>
      <c r="G2246" s="150"/>
      <c r="H2246" s="150"/>
    </row>
    <row r="2247" spans="1:8" x14ac:dyDescent="0.25">
      <c r="A2247" s="258" t="s">
        <v>187</v>
      </c>
      <c r="B2247" s="214" t="s">
        <v>509</v>
      </c>
      <c r="C2247" s="243">
        <v>42.3</v>
      </c>
      <c r="D2247" s="216">
        <v>5.7910000000000004</v>
      </c>
      <c r="E2247" s="217">
        <v>0.81699999999999995</v>
      </c>
      <c r="F2247" s="193" t="str">
        <f t="shared" si="42"/>
        <v>ППГнг(А)-FRHF-14х120</v>
      </c>
      <c r="G2247" s="150"/>
      <c r="H2247" s="150"/>
    </row>
    <row r="2248" spans="1:8" x14ac:dyDescent="0.25">
      <c r="A2248" s="258" t="s">
        <v>187</v>
      </c>
      <c r="B2248" s="240" t="s">
        <v>510</v>
      </c>
      <c r="C2248" s="243">
        <v>46.5</v>
      </c>
      <c r="D2248" s="216">
        <v>7.16</v>
      </c>
      <c r="E2248" s="217">
        <v>0.98599999999999999</v>
      </c>
      <c r="F2248" s="193" t="str">
        <f t="shared" si="42"/>
        <v>ППГнг(А)-FRHF-14х150</v>
      </c>
      <c r="G2248" s="150"/>
      <c r="H2248" s="150"/>
    </row>
    <row r="2249" spans="1:8" x14ac:dyDescent="0.25">
      <c r="A2249" s="258" t="s">
        <v>187</v>
      </c>
      <c r="B2249" s="214" t="s">
        <v>511</v>
      </c>
      <c r="C2249" s="243">
        <v>50.7</v>
      </c>
      <c r="D2249" s="216">
        <v>8.6940000000000008</v>
      </c>
      <c r="E2249" s="217">
        <v>1.143</v>
      </c>
      <c r="F2249" s="193" t="str">
        <f t="shared" si="42"/>
        <v>ППГнг(А)-FRHF-14х185</v>
      </c>
      <c r="G2249" s="150"/>
      <c r="H2249" s="150"/>
    </row>
    <row r="2250" spans="1:8" x14ac:dyDescent="0.25">
      <c r="A2250" s="258" t="s">
        <v>187</v>
      </c>
      <c r="B2250" s="240" t="s">
        <v>562</v>
      </c>
      <c r="C2250" s="243">
        <v>56.9</v>
      </c>
      <c r="D2250" s="216">
        <v>11.16</v>
      </c>
      <c r="E2250" s="217">
        <v>1.421</v>
      </c>
      <c r="F2250" s="193" t="str">
        <f t="shared" si="42"/>
        <v>ППГнг(А)-FRHF-14х240</v>
      </c>
      <c r="G2250" s="150"/>
      <c r="H2250" s="150"/>
    </row>
    <row r="2251" spans="1:8" x14ac:dyDescent="0.25">
      <c r="A2251" s="258" t="s">
        <v>187</v>
      </c>
      <c r="B2251" s="214" t="s">
        <v>667</v>
      </c>
      <c r="C2251" s="243">
        <v>62.1</v>
      </c>
      <c r="D2251" s="216">
        <v>13.707000000000001</v>
      </c>
      <c r="E2251" s="217">
        <v>1.643</v>
      </c>
      <c r="F2251" s="193" t="str">
        <f t="shared" si="42"/>
        <v>ППГнг(А)-FRHF-14х300</v>
      </c>
      <c r="G2251" s="150"/>
      <c r="H2251" s="150"/>
    </row>
    <row r="2252" spans="1:8" x14ac:dyDescent="0.25">
      <c r="A2252" s="258" t="s">
        <v>187</v>
      </c>
      <c r="B2252" s="240" t="s">
        <v>668</v>
      </c>
      <c r="C2252" s="243">
        <v>70.8</v>
      </c>
      <c r="D2252" s="216">
        <v>18.106999999999999</v>
      </c>
      <c r="E2252" s="217">
        <v>2.1059999999999999</v>
      </c>
      <c r="F2252" s="193" t="str">
        <f t="shared" si="42"/>
        <v>ППГнг(А)-FRHF-14х400</v>
      </c>
      <c r="G2252" s="150"/>
      <c r="H2252" s="150"/>
    </row>
    <row r="2253" spans="1:8" x14ac:dyDescent="0.25">
      <c r="A2253" s="258" t="s">
        <v>187</v>
      </c>
      <c r="B2253" s="214" t="s">
        <v>182</v>
      </c>
      <c r="C2253" s="243">
        <v>16.2</v>
      </c>
      <c r="D2253" s="216">
        <v>0.375</v>
      </c>
      <c r="E2253" s="217">
        <v>0.17699999999999999</v>
      </c>
      <c r="F2253" s="193" t="str">
        <f t="shared" si="42"/>
        <v>ППГнг(А)-FRHF-15х1,5</v>
      </c>
      <c r="G2253" s="150"/>
      <c r="H2253" s="150"/>
    </row>
    <row r="2254" spans="1:8" x14ac:dyDescent="0.25">
      <c r="A2254" s="258" t="s">
        <v>187</v>
      </c>
      <c r="B2254" s="240" t="s">
        <v>183</v>
      </c>
      <c r="C2254" s="243">
        <v>17.3</v>
      </c>
      <c r="D2254" s="216">
        <v>0.45300000000000001</v>
      </c>
      <c r="E2254" s="217">
        <v>0.19400000000000001</v>
      </c>
      <c r="F2254" s="193" t="str">
        <f t="shared" si="42"/>
        <v>ППГнг(А)-FRHF-15х2,5</v>
      </c>
      <c r="G2254" s="150"/>
      <c r="H2254" s="150"/>
    </row>
    <row r="2255" spans="1:8" x14ac:dyDescent="0.25">
      <c r="A2255" s="258" t="s">
        <v>187</v>
      </c>
      <c r="B2255" s="214" t="s">
        <v>167</v>
      </c>
      <c r="C2255" s="243">
        <v>19.7</v>
      </c>
      <c r="D2255" s="216">
        <v>0.60899999999999999</v>
      </c>
      <c r="E2255" s="217">
        <v>0.246</v>
      </c>
      <c r="F2255" s="193" t="str">
        <f t="shared" si="42"/>
        <v>ППГнг(А)-FRHF-15х4</v>
      </c>
      <c r="G2255" s="150"/>
      <c r="H2255" s="150"/>
    </row>
    <row r="2256" spans="1:8" x14ac:dyDescent="0.25">
      <c r="A2256" s="258" t="s">
        <v>187</v>
      </c>
      <c r="B2256" s="240" t="s">
        <v>168</v>
      </c>
      <c r="C2256" s="243">
        <v>21.1</v>
      </c>
      <c r="D2256" s="216">
        <v>0.746</v>
      </c>
      <c r="E2256" s="217">
        <v>0.27100000000000002</v>
      </c>
      <c r="F2256" s="193" t="str">
        <f t="shared" si="42"/>
        <v>ППГнг(А)-FRHF-15х6</v>
      </c>
      <c r="G2256" s="150"/>
      <c r="H2256" s="150"/>
    </row>
    <row r="2257" spans="1:8" x14ac:dyDescent="0.25">
      <c r="A2257" s="258" t="s">
        <v>187</v>
      </c>
      <c r="B2257" s="214" t="s">
        <v>169</v>
      </c>
      <c r="C2257" s="243">
        <v>23.2</v>
      </c>
      <c r="D2257" s="216">
        <v>1.0009999999999999</v>
      </c>
      <c r="E2257" s="217">
        <v>0.312</v>
      </c>
      <c r="F2257" s="193" t="str">
        <f t="shared" si="42"/>
        <v>ППГнг(А)-FRHF-15х10</v>
      </c>
      <c r="G2257" s="150"/>
      <c r="H2257" s="150"/>
    </row>
    <row r="2258" spans="1:8" x14ac:dyDescent="0.25">
      <c r="A2258" s="258" t="s">
        <v>187</v>
      </c>
      <c r="B2258" s="240" t="s">
        <v>170</v>
      </c>
      <c r="C2258" s="243">
        <v>26.2</v>
      </c>
      <c r="D2258" s="216">
        <v>1.393</v>
      </c>
      <c r="E2258" s="217">
        <v>0.375</v>
      </c>
      <c r="F2258" s="193" t="str">
        <f t="shared" si="42"/>
        <v>ППГнг(А)-FRHF-15х16</v>
      </c>
      <c r="G2258" s="150"/>
      <c r="H2258" s="150"/>
    </row>
    <row r="2259" spans="1:8" x14ac:dyDescent="0.25">
      <c r="A2259" s="258" t="s">
        <v>187</v>
      </c>
      <c r="B2259" s="214" t="s">
        <v>171</v>
      </c>
      <c r="C2259" s="243">
        <v>32.4</v>
      </c>
      <c r="D2259" s="216">
        <v>2.0960000000000001</v>
      </c>
      <c r="E2259" s="217">
        <v>0.54200000000000004</v>
      </c>
      <c r="F2259" s="193" t="str">
        <f t="shared" si="42"/>
        <v>ППГнг(А)-FRHF-15х25</v>
      </c>
      <c r="G2259" s="150"/>
      <c r="H2259" s="150"/>
    </row>
    <row r="2260" spans="1:8" x14ac:dyDescent="0.25">
      <c r="A2260" s="258" t="s">
        <v>187</v>
      </c>
      <c r="B2260" s="240" t="s">
        <v>172</v>
      </c>
      <c r="C2260" s="243">
        <v>35.9</v>
      </c>
      <c r="D2260" s="216">
        <v>2.7189999999999999</v>
      </c>
      <c r="E2260" s="217">
        <v>0.63700000000000001</v>
      </c>
      <c r="F2260" s="193" t="str">
        <f t="shared" si="42"/>
        <v>ППГнг(А)-FRHF-15х35</v>
      </c>
      <c r="G2260" s="150"/>
      <c r="H2260" s="150"/>
    </row>
    <row r="2261" spans="1:8" x14ac:dyDescent="0.25">
      <c r="A2261" s="258" t="s">
        <v>187</v>
      </c>
      <c r="B2261" s="214" t="s">
        <v>173</v>
      </c>
      <c r="C2261" s="243">
        <v>38.299999999999997</v>
      </c>
      <c r="D2261" s="216">
        <v>3.3479999999999999</v>
      </c>
      <c r="E2261" s="217">
        <v>0.71299999999999997</v>
      </c>
      <c r="F2261" s="193" t="str">
        <f t="shared" si="42"/>
        <v>ППГнг(А)-FRHF-15х50</v>
      </c>
      <c r="G2261" s="150"/>
      <c r="H2261" s="150"/>
    </row>
    <row r="2262" spans="1:8" x14ac:dyDescent="0.25">
      <c r="A2262" s="258" t="s">
        <v>187</v>
      </c>
      <c r="B2262" s="219" t="s">
        <v>512</v>
      </c>
      <c r="C2262" s="220">
        <v>38.299999999999997</v>
      </c>
      <c r="D2262" s="221">
        <v>4.3970000000000002</v>
      </c>
      <c r="E2262" s="221">
        <v>0.69099999999999995</v>
      </c>
      <c r="F2262" s="193" t="str">
        <f t="shared" si="42"/>
        <v>ППГнг(А)-FRHF-15х70</v>
      </c>
      <c r="G2262" s="150"/>
      <c r="H2262" s="150"/>
    </row>
    <row r="2263" spans="1:8" x14ac:dyDescent="0.25">
      <c r="A2263" s="258" t="s">
        <v>187</v>
      </c>
      <c r="B2263" s="222" t="s">
        <v>513</v>
      </c>
      <c r="C2263" s="223">
        <v>43.5</v>
      </c>
      <c r="D2263" s="244">
        <v>5.8440000000000003</v>
      </c>
      <c r="E2263" s="244">
        <v>0.872</v>
      </c>
      <c r="F2263" s="193" t="str">
        <f t="shared" si="42"/>
        <v>ППГнг(А)-FRHF-15х95</v>
      </c>
      <c r="G2263" s="150"/>
      <c r="H2263" s="150"/>
    </row>
    <row r="2264" spans="1:8" x14ac:dyDescent="0.25">
      <c r="A2264" s="258" t="s">
        <v>187</v>
      </c>
      <c r="B2264" s="214" t="s">
        <v>514</v>
      </c>
      <c r="C2264" s="215">
        <v>47.1</v>
      </c>
      <c r="D2264" s="216">
        <v>7.17</v>
      </c>
      <c r="E2264" s="216">
        <v>0.98299999999999998</v>
      </c>
      <c r="F2264" s="193" t="str">
        <f t="shared" si="42"/>
        <v>ППГнг(А)-FRHF-15х120</v>
      </c>
      <c r="G2264" s="150"/>
      <c r="H2264" s="150"/>
    </row>
    <row r="2265" spans="1:8" x14ac:dyDescent="0.25">
      <c r="A2265" s="258" t="s">
        <v>187</v>
      </c>
      <c r="B2265" s="214" t="s">
        <v>515</v>
      </c>
      <c r="C2265" s="215">
        <v>51.5</v>
      </c>
      <c r="D2265" s="216">
        <v>8.8230000000000004</v>
      </c>
      <c r="E2265" s="216">
        <v>1.1559999999999999</v>
      </c>
      <c r="F2265" s="193" t="str">
        <f t="shared" si="42"/>
        <v>ППГнг(А)-FRHF-15х150</v>
      </c>
      <c r="G2265" s="150"/>
      <c r="H2265" s="150"/>
    </row>
    <row r="2266" spans="1:8" x14ac:dyDescent="0.25">
      <c r="A2266" s="258" t="s">
        <v>187</v>
      </c>
      <c r="B2266" s="214" t="s">
        <v>516</v>
      </c>
      <c r="C2266" s="215">
        <v>56.9</v>
      </c>
      <c r="D2266" s="216">
        <v>10.856999999999999</v>
      </c>
      <c r="E2266" s="216">
        <v>1.4219999999999999</v>
      </c>
      <c r="F2266" s="193" t="str">
        <f t="shared" si="42"/>
        <v>ППГнг(А)-FRHF-15х185</v>
      </c>
      <c r="G2266" s="150"/>
      <c r="H2266" s="150"/>
    </row>
    <row r="2267" spans="1:8" ht="15.75" thickBot="1" x14ac:dyDescent="0.3">
      <c r="A2267" s="259" t="s">
        <v>187</v>
      </c>
      <c r="B2267" s="266" t="s">
        <v>563</v>
      </c>
      <c r="C2267" s="267">
        <v>63</v>
      </c>
      <c r="D2267" s="285">
        <v>13.782999999999999</v>
      </c>
      <c r="E2267" s="285">
        <v>1.677</v>
      </c>
      <c r="F2267" s="194" t="str">
        <f t="shared" si="42"/>
        <v>ППГнг(А)-FRHF-15х240</v>
      </c>
      <c r="G2267" s="150"/>
      <c r="H2267" s="150"/>
    </row>
    <row r="2268" spans="1:8" x14ac:dyDescent="0.25">
      <c r="A2268" s="257" t="s">
        <v>184</v>
      </c>
      <c r="B2268" s="279" t="s">
        <v>176</v>
      </c>
      <c r="C2268" s="280">
        <v>10.5</v>
      </c>
      <c r="D2268" s="287">
        <v>0.17299999999999999</v>
      </c>
      <c r="E2268" s="287">
        <v>6.8000000000000005E-2</v>
      </c>
      <c r="F2268" s="192" t="str">
        <f t="shared" si="42"/>
        <v>ППГнг(А)-HF-0,662х1,5</v>
      </c>
      <c r="G2268" s="150"/>
      <c r="H2268" s="150"/>
    </row>
    <row r="2269" spans="1:8" x14ac:dyDescent="0.25">
      <c r="A2269" s="258" t="s">
        <v>184</v>
      </c>
      <c r="B2269" s="273" t="s">
        <v>177</v>
      </c>
      <c r="C2269" s="274">
        <v>11.3</v>
      </c>
      <c r="D2269" s="286">
        <v>0.20899999999999999</v>
      </c>
      <c r="E2269" s="286">
        <v>7.9000000000000001E-2</v>
      </c>
      <c r="F2269" s="193" t="str">
        <f t="shared" si="42"/>
        <v>ППГнг(А)-HF-0,662х2,5</v>
      </c>
      <c r="G2269" s="150"/>
      <c r="H2269" s="150"/>
    </row>
    <row r="2270" spans="1:8" x14ac:dyDescent="0.25">
      <c r="A2270" s="258" t="s">
        <v>184</v>
      </c>
      <c r="B2270" s="273" t="s">
        <v>140</v>
      </c>
      <c r="C2270" s="274">
        <v>12.6</v>
      </c>
      <c r="D2270" s="286">
        <v>0.27400000000000002</v>
      </c>
      <c r="E2270" s="286">
        <v>9.9000000000000005E-2</v>
      </c>
      <c r="F2270" s="193" t="str">
        <f t="shared" si="42"/>
        <v>ППГнг(А)-HF-0,662х4</v>
      </c>
      <c r="G2270" s="150"/>
      <c r="H2270" s="150"/>
    </row>
    <row r="2271" spans="1:8" x14ac:dyDescent="0.25">
      <c r="A2271" s="258" t="s">
        <v>184</v>
      </c>
      <c r="B2271" s="273" t="s">
        <v>141</v>
      </c>
      <c r="C2271" s="274">
        <v>13.8</v>
      </c>
      <c r="D2271" s="286">
        <v>0.34399999999999997</v>
      </c>
      <c r="E2271" s="286">
        <v>0.115</v>
      </c>
      <c r="F2271" s="193" t="str">
        <f t="shared" si="42"/>
        <v>ППГнг(А)-HF-0,662х6</v>
      </c>
      <c r="G2271" s="150"/>
      <c r="H2271" s="150"/>
    </row>
    <row r="2272" spans="1:8" x14ac:dyDescent="0.25">
      <c r="A2272" s="258" t="s">
        <v>184</v>
      </c>
      <c r="B2272" s="273" t="s">
        <v>142</v>
      </c>
      <c r="C2272" s="274">
        <v>16.399999999999999</v>
      </c>
      <c r="D2272" s="286">
        <v>0.50900000000000001</v>
      </c>
      <c r="E2272" s="286">
        <v>0.161</v>
      </c>
      <c r="F2272" s="193" t="str">
        <f t="shared" si="42"/>
        <v>ППГнг(А)-HF-0,662х10</v>
      </c>
      <c r="G2272" s="150"/>
      <c r="H2272" s="150"/>
    </row>
    <row r="2273" spans="1:8" x14ac:dyDescent="0.25">
      <c r="A2273" s="258" t="s">
        <v>184</v>
      </c>
      <c r="B2273" s="273" t="s">
        <v>143</v>
      </c>
      <c r="C2273" s="274">
        <v>18.2</v>
      </c>
      <c r="D2273" s="286">
        <v>0.67500000000000004</v>
      </c>
      <c r="E2273" s="286">
        <v>0.22600000000000001</v>
      </c>
      <c r="F2273" s="193" t="str">
        <f t="shared" si="42"/>
        <v>ППГнг(А)-HF-0,662х16</v>
      </c>
      <c r="G2273" s="150"/>
      <c r="H2273" s="150"/>
    </row>
    <row r="2274" spans="1:8" x14ac:dyDescent="0.25">
      <c r="A2274" s="258" t="s">
        <v>184</v>
      </c>
      <c r="B2274" s="273" t="s">
        <v>144</v>
      </c>
      <c r="C2274" s="274">
        <v>21.3</v>
      </c>
      <c r="D2274" s="286">
        <v>0.97</v>
      </c>
      <c r="E2274" s="286">
        <v>0.28499999999999998</v>
      </c>
      <c r="F2274" s="193" t="str">
        <f t="shared" si="42"/>
        <v>ППГнг(А)-HF-0,662х25</v>
      </c>
      <c r="G2274" s="150"/>
      <c r="H2274" s="150"/>
    </row>
    <row r="2275" spans="1:8" x14ac:dyDescent="0.25">
      <c r="A2275" s="258" t="s">
        <v>184</v>
      </c>
      <c r="B2275" s="273" t="s">
        <v>145</v>
      </c>
      <c r="C2275" s="274">
        <v>23.6</v>
      </c>
      <c r="D2275" s="286">
        <v>1.25</v>
      </c>
      <c r="E2275" s="286">
        <v>0.33500000000000002</v>
      </c>
      <c r="F2275" s="193" t="str">
        <f t="shared" si="42"/>
        <v>ППГнг(А)-HF-0,662х35</v>
      </c>
      <c r="G2275" s="150"/>
      <c r="H2275" s="150"/>
    </row>
    <row r="2276" spans="1:8" x14ac:dyDescent="0.25">
      <c r="A2276" s="258" t="s">
        <v>184</v>
      </c>
      <c r="B2276" s="273" t="s">
        <v>146</v>
      </c>
      <c r="C2276" s="274">
        <v>26.6</v>
      </c>
      <c r="D2276" s="286">
        <v>1.62</v>
      </c>
      <c r="E2276" s="286">
        <v>0.46100000000000002</v>
      </c>
      <c r="F2276" s="193" t="str">
        <f t="shared" si="42"/>
        <v>ППГнг(А)-HF-0,662х50</v>
      </c>
      <c r="G2276" s="150"/>
      <c r="H2276" s="150"/>
    </row>
    <row r="2277" spans="1:8" x14ac:dyDescent="0.25">
      <c r="A2277" s="258" t="s">
        <v>184</v>
      </c>
      <c r="B2277" s="273" t="s">
        <v>180</v>
      </c>
      <c r="C2277" s="274">
        <v>10.9</v>
      </c>
      <c r="D2277" s="286">
        <v>0.193</v>
      </c>
      <c r="E2277" s="286">
        <v>7.1999999999999995E-2</v>
      </c>
      <c r="F2277" s="193" t="str">
        <f t="shared" si="42"/>
        <v>ППГнг(А)-HF-0,663х1,5</v>
      </c>
      <c r="G2277" s="150"/>
      <c r="H2277" s="150"/>
    </row>
    <row r="2278" spans="1:8" x14ac:dyDescent="0.25">
      <c r="A2278" s="258" t="s">
        <v>184</v>
      </c>
      <c r="B2278" s="273" t="s">
        <v>181</v>
      </c>
      <c r="C2278" s="274">
        <v>11.7</v>
      </c>
      <c r="D2278" s="286">
        <v>0.23899999999999999</v>
      </c>
      <c r="E2278" s="286">
        <v>8.3000000000000004E-2</v>
      </c>
      <c r="F2278" s="193" t="str">
        <f t="shared" si="42"/>
        <v>ППГнг(А)-HF-0,663х2,5</v>
      </c>
      <c r="G2278" s="150"/>
      <c r="H2278" s="150"/>
    </row>
    <row r="2279" spans="1:8" x14ac:dyDescent="0.25">
      <c r="A2279" s="258" t="s">
        <v>184</v>
      </c>
      <c r="B2279" s="273" t="s">
        <v>147</v>
      </c>
      <c r="C2279" s="274">
        <v>13.2</v>
      </c>
      <c r="D2279" s="286">
        <v>0.318</v>
      </c>
      <c r="E2279" s="286">
        <v>0.105</v>
      </c>
      <c r="F2279" s="193" t="str">
        <f t="shared" si="42"/>
        <v>ППГнг(А)-HF-0,663х4</v>
      </c>
      <c r="G2279" s="150"/>
      <c r="H2279" s="150"/>
    </row>
    <row r="2280" spans="1:8" x14ac:dyDescent="0.25">
      <c r="A2280" s="258" t="s">
        <v>184</v>
      </c>
      <c r="B2280" s="273" t="s">
        <v>148</v>
      </c>
      <c r="C2280" s="274">
        <v>14.4</v>
      </c>
      <c r="D2280" s="286">
        <v>0.40699999999999997</v>
      </c>
      <c r="E2280" s="286">
        <v>0.12</v>
      </c>
      <c r="F2280" s="193" t="str">
        <f t="shared" si="42"/>
        <v>ППГнг(А)-HF-0,663х6</v>
      </c>
      <c r="G2280" s="150"/>
      <c r="H2280" s="150"/>
    </row>
    <row r="2281" spans="1:8" x14ac:dyDescent="0.25">
      <c r="A2281" s="258" t="s">
        <v>184</v>
      </c>
      <c r="B2281" s="273" t="s">
        <v>149</v>
      </c>
      <c r="C2281" s="274">
        <v>17.2</v>
      </c>
      <c r="D2281" s="286">
        <v>0.61</v>
      </c>
      <c r="E2281" s="286">
        <v>0.16800000000000001</v>
      </c>
      <c r="F2281" s="193" t="str">
        <f t="shared" si="42"/>
        <v>ППГнг(А)-HF-0,663х10</v>
      </c>
      <c r="G2281" s="150"/>
      <c r="H2281" s="150"/>
    </row>
    <row r="2282" spans="1:8" x14ac:dyDescent="0.25">
      <c r="A2282" s="258" t="s">
        <v>184</v>
      </c>
      <c r="B2282" s="273" t="s">
        <v>150</v>
      </c>
      <c r="C2282" s="274">
        <v>19.2</v>
      </c>
      <c r="D2282" s="286">
        <v>0.82599999999999996</v>
      </c>
      <c r="E2282" s="286">
        <v>0.23499999999999999</v>
      </c>
      <c r="F2282" s="193" t="str">
        <f t="shared" si="42"/>
        <v>ППГнг(А)-HF-0,663х16</v>
      </c>
      <c r="G2282" s="150"/>
      <c r="H2282" s="150"/>
    </row>
    <row r="2283" spans="1:8" x14ac:dyDescent="0.25">
      <c r="A2283" s="258" t="s">
        <v>184</v>
      </c>
      <c r="B2283" s="273" t="s">
        <v>151</v>
      </c>
      <c r="C2283" s="274">
        <v>22.5</v>
      </c>
      <c r="D2283" s="286">
        <v>1.204</v>
      </c>
      <c r="E2283" s="286">
        <v>0.29699999999999999</v>
      </c>
      <c r="F2283" s="193" t="str">
        <f t="shared" si="42"/>
        <v>ППГнг(А)-HF-0,663х25</v>
      </c>
      <c r="G2283" s="150"/>
      <c r="H2283" s="150"/>
    </row>
    <row r="2284" spans="1:8" x14ac:dyDescent="0.25">
      <c r="A2284" s="258" t="s">
        <v>184</v>
      </c>
      <c r="B2284" s="273" t="s">
        <v>152</v>
      </c>
      <c r="C2284" s="274">
        <v>25</v>
      </c>
      <c r="D2284" s="286">
        <v>1.5669999999999999</v>
      </c>
      <c r="E2284" s="286">
        <v>0.377</v>
      </c>
      <c r="F2284" s="193" t="str">
        <f t="shared" si="42"/>
        <v>ППГнг(А)-HF-0,663х35</v>
      </c>
      <c r="G2284" s="150"/>
      <c r="H2284" s="150"/>
    </row>
    <row r="2285" spans="1:8" x14ac:dyDescent="0.25">
      <c r="A2285" s="258" t="s">
        <v>184</v>
      </c>
      <c r="B2285" s="273" t="s">
        <v>153</v>
      </c>
      <c r="C2285" s="274">
        <v>28.1</v>
      </c>
      <c r="D2285" s="286">
        <v>2.044</v>
      </c>
      <c r="E2285" s="286">
        <v>0.47599999999999998</v>
      </c>
      <c r="F2285" s="193" t="str">
        <f t="shared" si="42"/>
        <v>ППГнг(А)-HF-0,663х50</v>
      </c>
      <c r="G2285" s="150"/>
      <c r="H2285" s="150"/>
    </row>
    <row r="2286" spans="1:8" x14ac:dyDescent="0.25">
      <c r="A2286" s="258" t="s">
        <v>184</v>
      </c>
      <c r="B2286" s="273" t="s">
        <v>178</v>
      </c>
      <c r="C2286" s="274">
        <v>11.6</v>
      </c>
      <c r="D2286" s="286">
        <v>0.222</v>
      </c>
      <c r="E2286" s="286">
        <v>0.08</v>
      </c>
      <c r="F2286" s="193" t="str">
        <f t="shared" si="42"/>
        <v>ППГнг(А)-HF-0,664х1,5</v>
      </c>
      <c r="G2286" s="150"/>
      <c r="H2286" s="150"/>
    </row>
    <row r="2287" spans="1:8" x14ac:dyDescent="0.25">
      <c r="A2287" s="258" t="s">
        <v>184</v>
      </c>
      <c r="B2287" s="273" t="s">
        <v>179</v>
      </c>
      <c r="C2287" s="274">
        <v>12.5</v>
      </c>
      <c r="D2287" s="286">
        <v>0.27800000000000002</v>
      </c>
      <c r="E2287" s="286">
        <v>9.1999999999999998E-2</v>
      </c>
      <c r="F2287" s="193" t="str">
        <f t="shared" si="42"/>
        <v>ППГнг(А)-HF-0,664х2,5</v>
      </c>
      <c r="G2287" s="150"/>
      <c r="H2287" s="150"/>
    </row>
    <row r="2288" spans="1:8" x14ac:dyDescent="0.25">
      <c r="A2288" s="258" t="s">
        <v>184</v>
      </c>
      <c r="B2288" s="273" t="s">
        <v>160</v>
      </c>
      <c r="C2288" s="274">
        <v>14.3</v>
      </c>
      <c r="D2288" s="286">
        <v>0.38500000000000001</v>
      </c>
      <c r="E2288" s="286">
        <v>0.11700000000000001</v>
      </c>
      <c r="F2288" s="193" t="str">
        <f t="shared" si="42"/>
        <v>ППГнг(А)-HF-0,664х4</v>
      </c>
      <c r="G2288" s="150"/>
      <c r="H2288" s="150"/>
    </row>
    <row r="2289" spans="1:8" x14ac:dyDescent="0.25">
      <c r="A2289" s="258" t="s">
        <v>184</v>
      </c>
      <c r="B2289" s="273" t="s">
        <v>161</v>
      </c>
      <c r="C2289" s="274">
        <v>15.5</v>
      </c>
      <c r="D2289" s="286">
        <v>0.48599999999999999</v>
      </c>
      <c r="E2289" s="286">
        <v>0.13400000000000001</v>
      </c>
      <c r="F2289" s="193" t="str">
        <f t="shared" si="42"/>
        <v>ППГнг(А)-HF-0,664х6</v>
      </c>
      <c r="G2289" s="150"/>
      <c r="H2289" s="150"/>
    </row>
    <row r="2290" spans="1:8" x14ac:dyDescent="0.25">
      <c r="A2290" s="258" t="s">
        <v>184</v>
      </c>
      <c r="B2290" s="273" t="s">
        <v>162</v>
      </c>
      <c r="C2290" s="274">
        <v>18.600000000000001</v>
      </c>
      <c r="D2290" s="286">
        <v>0.74199999999999999</v>
      </c>
      <c r="E2290" s="286">
        <v>0.189</v>
      </c>
      <c r="F2290" s="193" t="str">
        <f t="shared" si="42"/>
        <v>ППГнг(А)-HF-0,664х10</v>
      </c>
      <c r="G2290" s="150"/>
      <c r="H2290" s="150"/>
    </row>
    <row r="2291" spans="1:8" x14ac:dyDescent="0.25">
      <c r="A2291" s="258" t="s">
        <v>184</v>
      </c>
      <c r="B2291" s="273" t="s">
        <v>163</v>
      </c>
      <c r="C2291" s="274">
        <v>20.8</v>
      </c>
      <c r="D2291" s="286">
        <v>1.018</v>
      </c>
      <c r="E2291" s="286">
        <v>0.26400000000000001</v>
      </c>
      <c r="F2291" s="193" t="str">
        <f t="shared" si="42"/>
        <v>ППГнг(А)-HF-0,664х16</v>
      </c>
      <c r="G2291" s="150"/>
      <c r="H2291" s="150"/>
    </row>
    <row r="2292" spans="1:8" x14ac:dyDescent="0.25">
      <c r="A2292" s="258" t="s">
        <v>184</v>
      </c>
      <c r="B2292" s="273" t="s">
        <v>164</v>
      </c>
      <c r="C2292" s="274">
        <v>24.9</v>
      </c>
      <c r="D2292" s="286">
        <v>1.524</v>
      </c>
      <c r="E2292" s="286">
        <v>0.36599999999999999</v>
      </c>
      <c r="F2292" s="193" t="str">
        <f t="shared" si="42"/>
        <v>ППГнг(А)-HF-0,664х25</v>
      </c>
      <c r="G2292" s="150"/>
      <c r="H2292" s="150"/>
    </row>
    <row r="2293" spans="1:8" x14ac:dyDescent="0.25">
      <c r="A2293" s="258" t="s">
        <v>184</v>
      </c>
      <c r="B2293" s="273" t="s">
        <v>165</v>
      </c>
      <c r="C2293" s="274">
        <v>27.3</v>
      </c>
      <c r="D2293" s="286">
        <v>1.9570000000000001</v>
      </c>
      <c r="E2293" s="286">
        <v>0.42299999999999999</v>
      </c>
      <c r="F2293" s="193" t="str">
        <f t="shared" si="42"/>
        <v>ППГнг(А)-HF-0,664х35</v>
      </c>
      <c r="G2293" s="150"/>
      <c r="H2293" s="150"/>
    </row>
    <row r="2294" spans="1:8" x14ac:dyDescent="0.25">
      <c r="A2294" s="258" t="s">
        <v>184</v>
      </c>
      <c r="B2294" s="273" t="s">
        <v>166</v>
      </c>
      <c r="C2294" s="274">
        <v>30.8</v>
      </c>
      <c r="D2294" s="286">
        <v>2.5630000000000002</v>
      </c>
      <c r="E2294" s="286">
        <v>0.53600000000000003</v>
      </c>
      <c r="F2294" s="193" t="str">
        <f t="shared" si="42"/>
        <v>ППГнг(А)-HF-0,664х50</v>
      </c>
      <c r="G2294" s="150"/>
      <c r="H2294" s="150"/>
    </row>
    <row r="2295" spans="1:8" x14ac:dyDescent="0.25">
      <c r="A2295" s="258" t="s">
        <v>184</v>
      </c>
      <c r="B2295" s="273" t="s">
        <v>182</v>
      </c>
      <c r="C2295" s="274">
        <v>12.4</v>
      </c>
      <c r="D2295" s="286">
        <v>0.25800000000000001</v>
      </c>
      <c r="E2295" s="286">
        <v>9.1999999999999998E-2</v>
      </c>
      <c r="F2295" s="193" t="str">
        <f t="shared" si="42"/>
        <v>ППГнг(А)-HF-0,665х1,5</v>
      </c>
      <c r="G2295" s="150"/>
      <c r="H2295" s="150"/>
    </row>
    <row r="2296" spans="1:8" x14ac:dyDescent="0.25">
      <c r="A2296" s="258" t="s">
        <v>184</v>
      </c>
      <c r="B2296" s="273" t="s">
        <v>183</v>
      </c>
      <c r="C2296" s="274">
        <v>13.4</v>
      </c>
      <c r="D2296" s="286">
        <v>0.32600000000000001</v>
      </c>
      <c r="E2296" s="286">
        <v>0.106</v>
      </c>
      <c r="F2296" s="193" t="str">
        <f t="shared" si="42"/>
        <v>ППГнг(А)-HF-0,665х2,5</v>
      </c>
      <c r="G2296" s="150"/>
      <c r="H2296" s="150"/>
    </row>
    <row r="2297" spans="1:8" x14ac:dyDescent="0.25">
      <c r="A2297" s="258" t="s">
        <v>184</v>
      </c>
      <c r="B2297" s="273" t="s">
        <v>167</v>
      </c>
      <c r="C2297" s="274">
        <v>15.4</v>
      </c>
      <c r="D2297" s="286">
        <v>0.45700000000000002</v>
      </c>
      <c r="E2297" s="286">
        <v>0.129</v>
      </c>
      <c r="F2297" s="193" t="str">
        <f t="shared" si="42"/>
        <v>ППГнг(А)-HF-0,665х4</v>
      </c>
      <c r="G2297" s="150"/>
      <c r="H2297" s="150"/>
    </row>
    <row r="2298" spans="1:8" x14ac:dyDescent="0.25">
      <c r="A2298" s="258" t="s">
        <v>184</v>
      </c>
      <c r="B2298" s="273" t="s">
        <v>168</v>
      </c>
      <c r="C2298" s="274">
        <v>16.899999999999999</v>
      </c>
      <c r="D2298" s="286">
        <v>0.59299999999999997</v>
      </c>
      <c r="E2298" s="286">
        <v>0.157</v>
      </c>
      <c r="F2298" s="193" t="str">
        <f t="shared" si="42"/>
        <v>ППГнг(А)-HF-0,665х6</v>
      </c>
      <c r="G2298" s="150"/>
      <c r="H2298" s="150"/>
    </row>
    <row r="2299" spans="1:8" x14ac:dyDescent="0.25">
      <c r="A2299" s="258" t="s">
        <v>184</v>
      </c>
      <c r="B2299" s="273" t="s">
        <v>169</v>
      </c>
      <c r="C2299" s="274">
        <v>20.2</v>
      </c>
      <c r="D2299" s="286">
        <v>0.88800000000000001</v>
      </c>
      <c r="E2299" s="286">
        <v>0.223</v>
      </c>
      <c r="F2299" s="193" t="str">
        <f t="shared" si="42"/>
        <v>ППГнг(А)-HF-0,665х10</v>
      </c>
      <c r="G2299" s="150"/>
      <c r="H2299" s="150"/>
    </row>
    <row r="2300" spans="1:8" x14ac:dyDescent="0.25">
      <c r="A2300" s="258" t="s">
        <v>184</v>
      </c>
      <c r="B2300" s="273" t="s">
        <v>170</v>
      </c>
      <c r="C2300" s="274">
        <v>22.6</v>
      </c>
      <c r="D2300" s="286">
        <v>1.2250000000000001</v>
      </c>
      <c r="E2300" s="286">
        <v>0.318</v>
      </c>
      <c r="F2300" s="193" t="str">
        <f t="shared" si="42"/>
        <v>ППГнг(А)-HF-0,665х16</v>
      </c>
      <c r="G2300" s="150"/>
      <c r="H2300" s="150"/>
    </row>
    <row r="2301" spans="1:8" x14ac:dyDescent="0.25">
      <c r="A2301" s="258" t="s">
        <v>184</v>
      </c>
      <c r="B2301" s="273" t="s">
        <v>171</v>
      </c>
      <c r="C2301" s="274">
        <v>27.2</v>
      </c>
      <c r="D2301" s="286">
        <v>1.8440000000000001</v>
      </c>
      <c r="E2301" s="286">
        <v>0.439</v>
      </c>
      <c r="F2301" s="193" t="str">
        <f t="shared" si="42"/>
        <v>ППГнг(А)-HF-0,665х25</v>
      </c>
      <c r="G2301" s="150"/>
      <c r="H2301" s="150"/>
    </row>
    <row r="2302" spans="1:8" x14ac:dyDescent="0.25">
      <c r="A2302" s="258" t="s">
        <v>184</v>
      </c>
      <c r="B2302" s="273" t="s">
        <v>172</v>
      </c>
      <c r="C2302" s="274">
        <v>29.8</v>
      </c>
      <c r="D2302" s="286">
        <v>2.383</v>
      </c>
      <c r="E2302" s="286">
        <v>0.51200000000000001</v>
      </c>
      <c r="F2302" s="193" t="str">
        <f t="shared" si="42"/>
        <v>ППГнг(А)-HF-0,665х35</v>
      </c>
      <c r="G2302" s="150"/>
      <c r="H2302" s="150"/>
    </row>
    <row r="2303" spans="1:8" ht="15.75" thickBot="1" x14ac:dyDescent="0.3">
      <c r="A2303" s="258" t="s">
        <v>184</v>
      </c>
      <c r="B2303" s="395" t="s">
        <v>173</v>
      </c>
      <c r="C2303" s="396">
        <v>34.200000000000003</v>
      </c>
      <c r="D2303" s="397">
        <v>3.1680000000000001</v>
      </c>
      <c r="E2303" s="397">
        <v>0.65300000000000002</v>
      </c>
      <c r="F2303" s="193" t="str">
        <f t="shared" si="42"/>
        <v>ППГнг(А)-HF-0,665х50</v>
      </c>
      <c r="G2303" s="150"/>
      <c r="H2303" s="150"/>
    </row>
    <row r="2304" spans="1:8" x14ac:dyDescent="0.25">
      <c r="A2304" s="257" t="s">
        <v>185</v>
      </c>
      <c r="B2304" s="279" t="s">
        <v>154</v>
      </c>
      <c r="C2304" s="280">
        <v>30.5</v>
      </c>
      <c r="D2304" s="287">
        <v>2.633</v>
      </c>
      <c r="E2304" s="287">
        <v>0.48399999999999999</v>
      </c>
      <c r="F2304" s="192" t="str">
        <f t="shared" si="42"/>
        <v>ППГнг(А)-HF-13х70</v>
      </c>
      <c r="G2304" s="150"/>
      <c r="H2304" s="150"/>
    </row>
    <row r="2305" spans="1:8" x14ac:dyDescent="0.25">
      <c r="A2305" s="258" t="s">
        <v>185</v>
      </c>
      <c r="B2305" s="273" t="s">
        <v>155</v>
      </c>
      <c r="C2305" s="274">
        <v>35.200000000000003</v>
      </c>
      <c r="D2305" s="286">
        <v>3.5750000000000002</v>
      </c>
      <c r="E2305" s="286">
        <v>0.58799999999999997</v>
      </c>
      <c r="F2305" s="193" t="str">
        <f t="shared" si="42"/>
        <v>ППГнг(А)-HF-13х95</v>
      </c>
      <c r="G2305" s="150"/>
      <c r="H2305" s="150"/>
    </row>
    <row r="2306" spans="1:8" x14ac:dyDescent="0.25">
      <c r="A2306" s="258" t="s">
        <v>185</v>
      </c>
      <c r="B2306" s="273" t="s">
        <v>156</v>
      </c>
      <c r="C2306" s="274">
        <v>37.799999999999997</v>
      </c>
      <c r="D2306" s="286">
        <v>4.319</v>
      </c>
      <c r="E2306" s="286">
        <v>0.81399999999999995</v>
      </c>
      <c r="F2306" s="193" t="str">
        <f t="shared" ref="F2306:F2369" si="43">A2306&amp;B2306</f>
        <v>ППГнг(А)-HF-13х120</v>
      </c>
      <c r="G2306" s="150"/>
      <c r="H2306" s="150"/>
    </row>
    <row r="2307" spans="1:8" x14ac:dyDescent="0.25">
      <c r="A2307" s="258" t="s">
        <v>185</v>
      </c>
      <c r="B2307" s="273" t="s">
        <v>157</v>
      </c>
      <c r="C2307" s="274">
        <v>41.2</v>
      </c>
      <c r="D2307" s="286">
        <v>5.234</v>
      </c>
      <c r="E2307" s="286">
        <v>0.86599999999999999</v>
      </c>
      <c r="F2307" s="193" t="str">
        <f t="shared" si="43"/>
        <v>ППГнг(А)-HF-13х150</v>
      </c>
      <c r="G2307" s="150"/>
      <c r="H2307" s="150"/>
    </row>
    <row r="2308" spans="1:8" x14ac:dyDescent="0.25">
      <c r="A2308" s="258" t="s">
        <v>185</v>
      </c>
      <c r="B2308" s="273" t="s">
        <v>158</v>
      </c>
      <c r="C2308" s="274">
        <v>45.7</v>
      </c>
      <c r="D2308" s="286">
        <v>6.4889999999999999</v>
      </c>
      <c r="E2308" s="286">
        <v>1.006</v>
      </c>
      <c r="F2308" s="193" t="str">
        <f t="shared" si="43"/>
        <v>ППГнг(А)-HF-13х185</v>
      </c>
      <c r="G2308" s="150"/>
      <c r="H2308" s="150"/>
    </row>
    <row r="2309" spans="1:8" ht="15.75" thickBot="1" x14ac:dyDescent="0.3">
      <c r="A2309" s="259" t="s">
        <v>185</v>
      </c>
      <c r="B2309" s="282" t="s">
        <v>159</v>
      </c>
      <c r="C2309" s="283">
        <v>50.8</v>
      </c>
      <c r="D2309" s="288">
        <v>8.2829999999999995</v>
      </c>
      <c r="E2309" s="288">
        <v>1.1739999999999999</v>
      </c>
      <c r="F2309" s="194" t="str">
        <f t="shared" si="43"/>
        <v>ППГнг(А)-HF-13х240</v>
      </c>
      <c r="G2309" s="150"/>
      <c r="H2309" s="150"/>
    </row>
    <row r="2310" spans="1:8" x14ac:dyDescent="0.25">
      <c r="A2310" s="257" t="s">
        <v>424</v>
      </c>
      <c r="B2310" s="262" t="s">
        <v>174</v>
      </c>
      <c r="C2310" s="263">
        <v>8.9</v>
      </c>
      <c r="D2310" s="264">
        <v>0.13500000000000001</v>
      </c>
      <c r="E2310" s="264">
        <v>5.8000000000000003E-2</v>
      </c>
      <c r="F2310" s="192" t="str">
        <f t="shared" si="43"/>
        <v>ППГЭнг(А)-FRHF-0,661х1,5</v>
      </c>
      <c r="G2310" s="150"/>
      <c r="H2310" s="150"/>
    </row>
    <row r="2311" spans="1:8" x14ac:dyDescent="0.25">
      <c r="A2311" s="258" t="s">
        <v>424</v>
      </c>
      <c r="B2311" s="214" t="s">
        <v>175</v>
      </c>
      <c r="C2311" s="215">
        <v>9.3000000000000007</v>
      </c>
      <c r="D2311" s="216">
        <v>0.153</v>
      </c>
      <c r="E2311" s="216">
        <v>6.2E-2</v>
      </c>
      <c r="F2311" s="193" t="str">
        <f t="shared" si="43"/>
        <v>ППГЭнг(А)-FRHF-0,661х2,5</v>
      </c>
      <c r="G2311" s="150"/>
      <c r="H2311" s="150"/>
    </row>
    <row r="2312" spans="1:8" x14ac:dyDescent="0.25">
      <c r="A2312" s="258" t="s">
        <v>424</v>
      </c>
      <c r="B2312" s="214" t="s">
        <v>131</v>
      </c>
      <c r="C2312" s="215">
        <v>10</v>
      </c>
      <c r="D2312" s="216">
        <v>0.183</v>
      </c>
      <c r="E2312" s="216">
        <v>7.0000000000000007E-2</v>
      </c>
      <c r="F2312" s="193" t="str">
        <f t="shared" si="43"/>
        <v>ППГЭнг(А)-FRHF-0,661х4</v>
      </c>
      <c r="G2312" s="150"/>
      <c r="H2312" s="150"/>
    </row>
    <row r="2313" spans="1:8" x14ac:dyDescent="0.25">
      <c r="A2313" s="258" t="s">
        <v>424</v>
      </c>
      <c r="B2313" s="214" t="s">
        <v>132</v>
      </c>
      <c r="C2313" s="215">
        <v>10.5</v>
      </c>
      <c r="D2313" s="216">
        <v>0.21299999999999999</v>
      </c>
      <c r="E2313" s="216">
        <v>5.8000000000000003E-2</v>
      </c>
      <c r="F2313" s="193" t="str">
        <f t="shared" si="43"/>
        <v>ППГЭнг(А)-FRHF-0,661х6</v>
      </c>
      <c r="G2313" s="150"/>
      <c r="H2313" s="150"/>
    </row>
    <row r="2314" spans="1:8" x14ac:dyDescent="0.25">
      <c r="A2314" s="258" t="s">
        <v>424</v>
      </c>
      <c r="B2314" s="214" t="s">
        <v>133</v>
      </c>
      <c r="C2314" s="215">
        <v>11.7</v>
      </c>
      <c r="D2314" s="216">
        <v>0.28100000000000003</v>
      </c>
      <c r="E2314" s="216">
        <v>6.2E-2</v>
      </c>
      <c r="F2314" s="193" t="str">
        <f t="shared" si="43"/>
        <v>ППГЭнг(А)-FRHF-0,661х10</v>
      </c>
      <c r="G2314" s="150"/>
      <c r="H2314" s="150"/>
    </row>
    <row r="2315" spans="1:8" x14ac:dyDescent="0.25">
      <c r="A2315" s="258" t="s">
        <v>424</v>
      </c>
      <c r="B2315" s="219" t="s">
        <v>134</v>
      </c>
      <c r="C2315" s="220">
        <v>13</v>
      </c>
      <c r="D2315" s="221">
        <v>0.36899999999999999</v>
      </c>
      <c r="E2315" s="221">
        <v>7.0000000000000007E-2</v>
      </c>
      <c r="F2315" s="193" t="str">
        <f t="shared" si="43"/>
        <v>ППГЭнг(А)-FRHF-0,661х16</v>
      </c>
      <c r="G2315" s="150"/>
      <c r="H2315" s="150"/>
    </row>
    <row r="2316" spans="1:8" x14ac:dyDescent="0.25">
      <c r="A2316" s="258" t="s">
        <v>424</v>
      </c>
      <c r="B2316" s="222" t="s">
        <v>135</v>
      </c>
      <c r="C2316" s="223">
        <v>15.1</v>
      </c>
      <c r="D2316" s="244">
        <v>0.51100000000000001</v>
      </c>
      <c r="E2316" s="225">
        <v>7.4999999999999997E-2</v>
      </c>
      <c r="F2316" s="193" t="str">
        <f t="shared" si="43"/>
        <v>ППГЭнг(А)-FRHF-0,661х25</v>
      </c>
      <c r="G2316" s="150"/>
      <c r="H2316" s="150"/>
    </row>
    <row r="2317" spans="1:8" x14ac:dyDescent="0.25">
      <c r="A2317" s="258" t="s">
        <v>424</v>
      </c>
      <c r="B2317" s="214" t="s">
        <v>136</v>
      </c>
      <c r="C2317" s="215">
        <v>16.3</v>
      </c>
      <c r="D2317" s="216">
        <v>0.63100000000000001</v>
      </c>
      <c r="E2317" s="217">
        <v>9.0999999999999998E-2</v>
      </c>
      <c r="F2317" s="193" t="str">
        <f t="shared" si="43"/>
        <v>ППГЭнг(А)-FRHF-0,661х35</v>
      </c>
      <c r="G2317" s="150"/>
      <c r="H2317" s="150"/>
    </row>
    <row r="2318" spans="1:8" x14ac:dyDescent="0.25">
      <c r="A2318" s="258" t="s">
        <v>424</v>
      </c>
      <c r="B2318" s="214" t="s">
        <v>137</v>
      </c>
      <c r="C2318" s="215">
        <v>18.100000000000001</v>
      </c>
      <c r="D2318" s="216">
        <v>0.82299999999999995</v>
      </c>
      <c r="E2318" s="217">
        <v>0.107</v>
      </c>
      <c r="F2318" s="193" t="str">
        <f t="shared" si="43"/>
        <v>ППГЭнг(А)-FRHF-0,661х50</v>
      </c>
      <c r="G2318" s="150"/>
      <c r="H2318" s="150"/>
    </row>
    <row r="2319" spans="1:8" x14ac:dyDescent="0.25">
      <c r="A2319" s="258" t="s">
        <v>424</v>
      </c>
      <c r="B2319" s="214" t="s">
        <v>176</v>
      </c>
      <c r="C2319" s="215">
        <v>13.1</v>
      </c>
      <c r="D2319" s="216">
        <v>0.28399999999999997</v>
      </c>
      <c r="E2319" s="217">
        <v>0.13700000000000001</v>
      </c>
      <c r="F2319" s="193" t="str">
        <f t="shared" si="43"/>
        <v>ППГЭнг(А)-FRHF-0,662х1,5</v>
      </c>
      <c r="G2319" s="150"/>
      <c r="H2319" s="150"/>
    </row>
    <row r="2320" spans="1:8" x14ac:dyDescent="0.25">
      <c r="A2320" s="258" t="s">
        <v>424</v>
      </c>
      <c r="B2320" s="214" t="s">
        <v>177</v>
      </c>
      <c r="C2320" s="215">
        <v>13.9</v>
      </c>
      <c r="D2320" s="216">
        <v>0.33100000000000002</v>
      </c>
      <c r="E2320" s="217">
        <v>0.151</v>
      </c>
      <c r="F2320" s="193" t="str">
        <f t="shared" si="43"/>
        <v>ППГЭнг(А)-FRHF-0,662х2,5</v>
      </c>
      <c r="G2320" s="150"/>
      <c r="H2320" s="150"/>
    </row>
    <row r="2321" spans="1:8" x14ac:dyDescent="0.25">
      <c r="A2321" s="258" t="s">
        <v>424</v>
      </c>
      <c r="B2321" s="214" t="s">
        <v>140</v>
      </c>
      <c r="C2321" s="215">
        <v>15.2</v>
      </c>
      <c r="D2321" s="216">
        <v>0.41099999999999998</v>
      </c>
      <c r="E2321" s="217">
        <v>0.18</v>
      </c>
      <c r="F2321" s="193" t="str">
        <f t="shared" si="43"/>
        <v>ППГЭнг(А)-FRHF-0,662х4</v>
      </c>
      <c r="G2321" s="150"/>
      <c r="H2321" s="150"/>
    </row>
    <row r="2322" spans="1:8" x14ac:dyDescent="0.25">
      <c r="A2322" s="258" t="s">
        <v>424</v>
      </c>
      <c r="B2322" s="214" t="s">
        <v>141</v>
      </c>
      <c r="C2322" s="215">
        <v>16.2</v>
      </c>
      <c r="D2322" s="216">
        <v>0.48799999999999999</v>
      </c>
      <c r="E2322" s="217">
        <v>0.126</v>
      </c>
      <c r="F2322" s="193" t="str">
        <f t="shared" si="43"/>
        <v>ППГЭнг(А)-FRHF-0,662х6</v>
      </c>
      <c r="G2322" s="150"/>
      <c r="H2322" s="150"/>
    </row>
    <row r="2323" spans="1:8" x14ac:dyDescent="0.25">
      <c r="A2323" s="258" t="s">
        <v>424</v>
      </c>
      <c r="B2323" s="214" t="s">
        <v>142</v>
      </c>
      <c r="C2323" s="215">
        <v>18.7</v>
      </c>
      <c r="D2323" s="216">
        <v>0.67100000000000004</v>
      </c>
      <c r="E2323" s="217">
        <v>0.14000000000000001</v>
      </c>
      <c r="F2323" s="193" t="str">
        <f t="shared" si="43"/>
        <v>ППГЭнг(А)-FRHF-0,662х10</v>
      </c>
      <c r="G2323" s="150"/>
      <c r="H2323" s="150"/>
    </row>
    <row r="2324" spans="1:8" x14ac:dyDescent="0.25">
      <c r="A2324" s="258" t="s">
        <v>424</v>
      </c>
      <c r="B2324" s="214" t="s">
        <v>143</v>
      </c>
      <c r="C2324" s="215">
        <v>20.7</v>
      </c>
      <c r="D2324" s="216">
        <v>0.88100000000000001</v>
      </c>
      <c r="E2324" s="217">
        <v>0.16700000000000001</v>
      </c>
      <c r="F2324" s="193" t="str">
        <f t="shared" si="43"/>
        <v>ППГЭнг(А)-FRHF-0,662х16</v>
      </c>
      <c r="G2324" s="150"/>
      <c r="H2324" s="150"/>
    </row>
    <row r="2325" spans="1:8" x14ac:dyDescent="0.25">
      <c r="A2325" s="258" t="s">
        <v>424</v>
      </c>
      <c r="B2325" s="214" t="s">
        <v>144</v>
      </c>
      <c r="C2325" s="215">
        <v>25.2</v>
      </c>
      <c r="D2325" s="216">
        <v>1.296</v>
      </c>
      <c r="E2325" s="217">
        <v>0.187</v>
      </c>
      <c r="F2325" s="193" t="str">
        <f t="shared" si="43"/>
        <v>ППГЭнг(А)-FRHF-0,662х25</v>
      </c>
      <c r="G2325" s="150"/>
      <c r="H2325" s="150"/>
    </row>
    <row r="2326" spans="1:8" x14ac:dyDescent="0.25">
      <c r="A2326" s="258" t="s">
        <v>424</v>
      </c>
      <c r="B2326" s="214" t="s">
        <v>145</v>
      </c>
      <c r="C2326" s="215">
        <v>27.5</v>
      </c>
      <c r="D2326" s="216">
        <v>1.6120000000000001</v>
      </c>
      <c r="E2326" s="217">
        <v>0.245</v>
      </c>
      <c r="F2326" s="193" t="str">
        <f t="shared" si="43"/>
        <v>ППГЭнг(А)-FRHF-0,662х35</v>
      </c>
      <c r="G2326" s="150"/>
      <c r="H2326" s="150"/>
    </row>
    <row r="2327" spans="1:8" x14ac:dyDescent="0.25">
      <c r="A2327" s="258" t="s">
        <v>424</v>
      </c>
      <c r="B2327" s="214" t="s">
        <v>146</v>
      </c>
      <c r="C2327" s="215">
        <v>31.1</v>
      </c>
      <c r="D2327" s="216">
        <v>2.1320000000000001</v>
      </c>
      <c r="E2327" s="217">
        <v>0.29399999999999998</v>
      </c>
      <c r="F2327" s="193" t="str">
        <f t="shared" si="43"/>
        <v>ППГЭнг(А)-FRHF-0,662х50</v>
      </c>
      <c r="G2327" s="150"/>
      <c r="H2327" s="150"/>
    </row>
    <row r="2328" spans="1:8" x14ac:dyDescent="0.25">
      <c r="A2328" s="258" t="s">
        <v>424</v>
      </c>
      <c r="B2328" s="214" t="s">
        <v>180</v>
      </c>
      <c r="C2328" s="215">
        <v>13.6</v>
      </c>
      <c r="D2328" s="216">
        <v>0.312</v>
      </c>
      <c r="E2328" s="217">
        <v>0.42599999999999999</v>
      </c>
      <c r="F2328" s="193" t="str">
        <f t="shared" si="43"/>
        <v>ППГЭнг(А)-FRHF-0,663х1,5</v>
      </c>
      <c r="G2328" s="150"/>
      <c r="H2328" s="150"/>
    </row>
    <row r="2329" spans="1:8" x14ac:dyDescent="0.25">
      <c r="A2329" s="258" t="s">
        <v>424</v>
      </c>
      <c r="B2329" s="214" t="s">
        <v>181</v>
      </c>
      <c r="C2329" s="215">
        <v>14.5</v>
      </c>
      <c r="D2329" s="216">
        <v>0.36899999999999999</v>
      </c>
      <c r="E2329" s="217">
        <v>0.495</v>
      </c>
      <c r="F2329" s="193" t="str">
        <f t="shared" si="43"/>
        <v>ППГЭнг(А)-FRHF-0,663х2,5</v>
      </c>
      <c r="G2329" s="150"/>
      <c r="H2329" s="150"/>
    </row>
    <row r="2330" spans="1:8" x14ac:dyDescent="0.25">
      <c r="A2330" s="258" t="s">
        <v>424</v>
      </c>
      <c r="B2330" s="214" t="s">
        <v>147</v>
      </c>
      <c r="C2330" s="215">
        <v>15.9</v>
      </c>
      <c r="D2330" s="216">
        <v>0.46600000000000003</v>
      </c>
      <c r="E2330" s="217">
        <v>0.626</v>
      </c>
      <c r="F2330" s="193" t="str">
        <f t="shared" si="43"/>
        <v>ППГЭнг(А)-FRHF-0,663х4</v>
      </c>
      <c r="G2330" s="150"/>
      <c r="H2330" s="150"/>
    </row>
    <row r="2331" spans="1:8" x14ac:dyDescent="0.25">
      <c r="A2331" s="258" t="s">
        <v>424</v>
      </c>
      <c r="B2331" s="214" t="s">
        <v>148</v>
      </c>
      <c r="C2331" s="215">
        <v>17</v>
      </c>
      <c r="D2331" s="216">
        <v>0.56200000000000006</v>
      </c>
      <c r="E2331" s="217">
        <v>0.13300000000000001</v>
      </c>
      <c r="F2331" s="193" t="str">
        <f t="shared" si="43"/>
        <v>ППГЭнг(А)-FRHF-0,663х6</v>
      </c>
      <c r="G2331" s="150"/>
      <c r="H2331" s="150"/>
    </row>
    <row r="2332" spans="1:8" x14ac:dyDescent="0.25">
      <c r="A2332" s="258" t="s">
        <v>424</v>
      </c>
      <c r="B2332" s="214" t="s">
        <v>149</v>
      </c>
      <c r="C2332" s="215">
        <v>19.600000000000001</v>
      </c>
      <c r="D2332" s="216">
        <v>0.78700000000000003</v>
      </c>
      <c r="E2332" s="217">
        <v>0.14699999999999999</v>
      </c>
      <c r="F2332" s="193" t="str">
        <f t="shared" si="43"/>
        <v>ППГЭнг(А)-FRHF-0,663х10</v>
      </c>
      <c r="G2332" s="150"/>
      <c r="H2332" s="150"/>
    </row>
    <row r="2333" spans="1:8" x14ac:dyDescent="0.25">
      <c r="A2333" s="258" t="s">
        <v>424</v>
      </c>
      <c r="B2333" s="214" t="s">
        <v>150</v>
      </c>
      <c r="C2333" s="215">
        <v>21.8</v>
      </c>
      <c r="D2333" s="216">
        <v>1.0529999999999999</v>
      </c>
      <c r="E2333" s="217">
        <v>0.17599999999999999</v>
      </c>
      <c r="F2333" s="193" t="str">
        <f t="shared" si="43"/>
        <v>ППГЭнг(А)-FRHF-0,663х16</v>
      </c>
      <c r="G2333" s="150"/>
      <c r="H2333" s="150"/>
    </row>
    <row r="2334" spans="1:8" x14ac:dyDescent="0.25">
      <c r="A2334" s="258" t="s">
        <v>424</v>
      </c>
      <c r="B2334" s="214" t="s">
        <v>151</v>
      </c>
      <c r="C2334" s="215">
        <v>26.7</v>
      </c>
      <c r="D2334" s="216">
        <v>1.5549999999999999</v>
      </c>
      <c r="E2334" s="217">
        <v>0.19600000000000001</v>
      </c>
      <c r="F2334" s="193" t="str">
        <f t="shared" si="43"/>
        <v>ППГЭнг(А)-FRHF-0,663х25</v>
      </c>
      <c r="G2334" s="150"/>
      <c r="H2334" s="150"/>
    </row>
    <row r="2335" spans="1:8" x14ac:dyDescent="0.25">
      <c r="A2335" s="258" t="s">
        <v>424</v>
      </c>
      <c r="B2335" s="214" t="s">
        <v>152</v>
      </c>
      <c r="C2335" s="215">
        <v>29.1</v>
      </c>
      <c r="D2335" s="216">
        <v>1.9590000000000001</v>
      </c>
      <c r="E2335" s="217">
        <v>0.25600000000000001</v>
      </c>
      <c r="F2335" s="193" t="str">
        <f t="shared" si="43"/>
        <v>ППГЭнг(А)-FRHF-0,663х35</v>
      </c>
      <c r="G2335" s="150"/>
      <c r="H2335" s="150"/>
    </row>
    <row r="2336" spans="1:8" x14ac:dyDescent="0.25">
      <c r="A2336" s="258" t="s">
        <v>424</v>
      </c>
      <c r="B2336" s="214" t="s">
        <v>153</v>
      </c>
      <c r="C2336" s="215">
        <v>33.4</v>
      </c>
      <c r="D2336" s="216">
        <v>2.6589999999999998</v>
      </c>
      <c r="E2336" s="217">
        <v>0.30499999999999999</v>
      </c>
      <c r="F2336" s="193" t="str">
        <f t="shared" si="43"/>
        <v>ППГЭнг(А)-FRHF-0,663х50</v>
      </c>
      <c r="G2336" s="150"/>
      <c r="H2336" s="150"/>
    </row>
    <row r="2337" spans="1:8" x14ac:dyDescent="0.25">
      <c r="A2337" s="258" t="s">
        <v>424</v>
      </c>
      <c r="B2337" s="214" t="s">
        <v>178</v>
      </c>
      <c r="C2337" s="215">
        <v>14.5</v>
      </c>
      <c r="D2337" s="216">
        <v>0.35</v>
      </c>
      <c r="E2337" s="217">
        <v>0.439</v>
      </c>
      <c r="F2337" s="193" t="str">
        <f t="shared" si="43"/>
        <v>ППГЭнг(А)-FRHF-0,664х1,5</v>
      </c>
      <c r="G2337" s="150"/>
      <c r="H2337" s="150"/>
    </row>
    <row r="2338" spans="1:8" x14ac:dyDescent="0.25">
      <c r="A2338" s="258" t="s">
        <v>424</v>
      </c>
      <c r="B2338" s="214" t="s">
        <v>179</v>
      </c>
      <c r="C2338" s="215">
        <v>15.5</v>
      </c>
      <c r="D2338" s="216">
        <v>0.42</v>
      </c>
      <c r="E2338" s="217">
        <v>0.50600000000000001</v>
      </c>
      <c r="F2338" s="193" t="str">
        <f t="shared" si="43"/>
        <v>ППГЭнг(А)-FRHF-0,664х2,5</v>
      </c>
      <c r="G2338" s="150"/>
      <c r="H2338" s="150"/>
    </row>
    <row r="2339" spans="1:8" x14ac:dyDescent="0.25">
      <c r="A2339" s="258" t="s">
        <v>424</v>
      </c>
      <c r="B2339" s="214" t="s">
        <v>160</v>
      </c>
      <c r="C2339" s="215">
        <v>17.100000000000001</v>
      </c>
      <c r="D2339" s="216">
        <v>0.53700000000000003</v>
      </c>
      <c r="E2339" s="217">
        <v>0.66</v>
      </c>
      <c r="F2339" s="193" t="str">
        <f t="shared" si="43"/>
        <v>ППГЭнг(А)-FRHF-0,664х4</v>
      </c>
      <c r="G2339" s="150"/>
      <c r="H2339" s="150"/>
    </row>
    <row r="2340" spans="1:8" x14ac:dyDescent="0.25">
      <c r="A2340" s="258" t="s">
        <v>424</v>
      </c>
      <c r="B2340" s="214" t="s">
        <v>161</v>
      </c>
      <c r="C2340" s="215">
        <v>18.399999999999999</v>
      </c>
      <c r="D2340" s="216">
        <v>0.65400000000000003</v>
      </c>
      <c r="E2340" s="217">
        <v>0.14399999999999999</v>
      </c>
      <c r="F2340" s="193" t="str">
        <f t="shared" si="43"/>
        <v>ППГЭнг(А)-FRHF-0,664х6</v>
      </c>
      <c r="G2340" s="150"/>
      <c r="H2340" s="150"/>
    </row>
    <row r="2341" spans="1:8" x14ac:dyDescent="0.25">
      <c r="A2341" s="258" t="s">
        <v>424</v>
      </c>
      <c r="B2341" s="214" t="s">
        <v>162</v>
      </c>
      <c r="C2341" s="215">
        <v>21.3</v>
      </c>
      <c r="D2341" s="216">
        <v>0.92800000000000005</v>
      </c>
      <c r="E2341" s="217">
        <v>0.16</v>
      </c>
      <c r="F2341" s="193" t="str">
        <f t="shared" si="43"/>
        <v>ППГЭнг(А)-FRHF-0,664х10</v>
      </c>
      <c r="G2341" s="150"/>
      <c r="H2341" s="150"/>
    </row>
    <row r="2342" spans="1:8" x14ac:dyDescent="0.25">
      <c r="A2342" s="258" t="s">
        <v>424</v>
      </c>
      <c r="B2342" s="214" t="s">
        <v>163</v>
      </c>
      <c r="C2342" s="215">
        <v>24</v>
      </c>
      <c r="D2342" s="216">
        <v>1.27</v>
      </c>
      <c r="E2342" s="217">
        <v>0.191</v>
      </c>
      <c r="F2342" s="193" t="str">
        <f t="shared" si="43"/>
        <v>ППГЭнг(А)-FRHF-0,664х16</v>
      </c>
      <c r="G2342" s="150"/>
      <c r="H2342" s="150"/>
    </row>
    <row r="2343" spans="1:8" x14ac:dyDescent="0.25">
      <c r="A2343" s="258" t="s">
        <v>424</v>
      </c>
      <c r="B2343" s="214" t="s">
        <v>164</v>
      </c>
      <c r="C2343" s="215">
        <v>29.1</v>
      </c>
      <c r="D2343" s="216">
        <v>1.8660000000000001</v>
      </c>
      <c r="E2343" s="217">
        <v>0.21299999999999999</v>
      </c>
      <c r="F2343" s="193" t="str">
        <f t="shared" si="43"/>
        <v>ППГЭнг(А)-FRHF-0,664х25</v>
      </c>
      <c r="G2343" s="150"/>
      <c r="H2343" s="150"/>
    </row>
    <row r="2344" spans="1:8" x14ac:dyDescent="0.25">
      <c r="A2344" s="258" t="s">
        <v>424</v>
      </c>
      <c r="B2344" s="214" t="s">
        <v>165</v>
      </c>
      <c r="C2344" s="215">
        <v>32.299999999999997</v>
      </c>
      <c r="D2344" s="216">
        <v>2.4079999999999999</v>
      </c>
      <c r="E2344" s="217">
        <v>0.28000000000000003</v>
      </c>
      <c r="F2344" s="193" t="str">
        <f t="shared" si="43"/>
        <v>ППГЭнг(А)-FRHF-0,664х35</v>
      </c>
      <c r="G2344" s="150"/>
      <c r="H2344" s="150"/>
    </row>
    <row r="2345" spans="1:8" x14ac:dyDescent="0.25">
      <c r="A2345" s="258" t="s">
        <v>424</v>
      </c>
      <c r="B2345" s="214" t="s">
        <v>166</v>
      </c>
      <c r="C2345" s="215">
        <v>35.200000000000003</v>
      </c>
      <c r="D2345" s="216">
        <v>2.76</v>
      </c>
      <c r="E2345" s="217">
        <v>0.34100000000000003</v>
      </c>
      <c r="F2345" s="193" t="str">
        <f t="shared" si="43"/>
        <v>ППГЭнг(А)-FRHF-0,664х50</v>
      </c>
      <c r="G2345" s="150"/>
      <c r="H2345" s="150"/>
    </row>
    <row r="2346" spans="1:8" x14ac:dyDescent="0.25">
      <c r="A2346" s="258" t="s">
        <v>424</v>
      </c>
      <c r="B2346" s="214" t="s">
        <v>182</v>
      </c>
      <c r="C2346" s="215">
        <v>15.6</v>
      </c>
      <c r="D2346" s="216">
        <v>0.38600000000000001</v>
      </c>
      <c r="E2346" s="217">
        <v>0.48</v>
      </c>
      <c r="F2346" s="193" t="str">
        <f t="shared" si="43"/>
        <v>ППГЭнг(А)-FRHF-0,665х1,5</v>
      </c>
      <c r="G2346" s="150"/>
      <c r="H2346" s="150"/>
    </row>
    <row r="2347" spans="1:8" x14ac:dyDescent="0.25">
      <c r="A2347" s="258" t="s">
        <v>424</v>
      </c>
      <c r="B2347" s="214" t="s">
        <v>183</v>
      </c>
      <c r="C2347" s="215">
        <v>16.7</v>
      </c>
      <c r="D2347" s="216">
        <v>0.46700000000000003</v>
      </c>
      <c r="E2347" s="217">
        <v>0.57099999999999995</v>
      </c>
      <c r="F2347" s="193" t="str">
        <f t="shared" si="43"/>
        <v>ППГЭнг(А)-FRHF-0,665х2,5</v>
      </c>
      <c r="G2347" s="150"/>
      <c r="H2347" s="150"/>
    </row>
    <row r="2348" spans="1:8" x14ac:dyDescent="0.25">
      <c r="A2348" s="258" t="s">
        <v>424</v>
      </c>
      <c r="B2348" s="214" t="s">
        <v>167</v>
      </c>
      <c r="C2348" s="215">
        <v>18.5</v>
      </c>
      <c r="D2348" s="216">
        <v>0.60099999999999998</v>
      </c>
      <c r="E2348" s="217">
        <v>0.67100000000000004</v>
      </c>
      <c r="F2348" s="193" t="str">
        <f t="shared" si="43"/>
        <v>ППГЭнг(А)-FRHF-0,665х4</v>
      </c>
      <c r="G2348" s="150"/>
      <c r="H2348" s="150"/>
    </row>
    <row r="2349" spans="1:8" x14ac:dyDescent="0.25">
      <c r="A2349" s="258" t="s">
        <v>424</v>
      </c>
      <c r="B2349" s="214" t="s">
        <v>168</v>
      </c>
      <c r="C2349" s="215">
        <v>19.8</v>
      </c>
      <c r="D2349" s="216">
        <v>0.73899999999999999</v>
      </c>
      <c r="E2349" s="217">
        <v>0.154</v>
      </c>
      <c r="F2349" s="193" t="str">
        <f t="shared" si="43"/>
        <v>ППГЭнг(А)-FRHF-0,665х6</v>
      </c>
      <c r="G2349" s="150"/>
      <c r="H2349" s="150"/>
    </row>
    <row r="2350" spans="1:8" x14ac:dyDescent="0.25">
      <c r="A2350" s="258" t="s">
        <v>424</v>
      </c>
      <c r="B2350" s="214" t="s">
        <v>169</v>
      </c>
      <c r="C2350" s="215">
        <v>23.1</v>
      </c>
      <c r="D2350" s="216">
        <v>1.0549999999999999</v>
      </c>
      <c r="E2350" s="217">
        <v>0.17</v>
      </c>
      <c r="F2350" s="193" t="str">
        <f t="shared" si="43"/>
        <v>ППГЭнг(А)-FRHF-0,665х10</v>
      </c>
      <c r="G2350" s="150"/>
      <c r="H2350" s="150"/>
    </row>
    <row r="2351" spans="1:8" x14ac:dyDescent="0.25">
      <c r="A2351" s="258" t="s">
        <v>424</v>
      </c>
      <c r="B2351" s="214" t="s">
        <v>170</v>
      </c>
      <c r="C2351" s="215">
        <v>26.1</v>
      </c>
      <c r="D2351" s="216">
        <v>1.456</v>
      </c>
      <c r="E2351" s="217">
        <v>0.20399999999999999</v>
      </c>
      <c r="F2351" s="193" t="str">
        <f t="shared" si="43"/>
        <v>ППГЭнг(А)-FRHF-0,665х16</v>
      </c>
      <c r="G2351" s="150"/>
      <c r="H2351" s="150"/>
    </row>
    <row r="2352" spans="1:8" x14ac:dyDescent="0.25">
      <c r="A2352" s="258" t="s">
        <v>424</v>
      </c>
      <c r="B2352" s="214" t="s">
        <v>171</v>
      </c>
      <c r="C2352" s="215">
        <v>32.299999999999997</v>
      </c>
      <c r="D2352" s="216">
        <v>2.177</v>
      </c>
      <c r="E2352" s="217">
        <v>0.22600000000000001</v>
      </c>
      <c r="F2352" s="193" t="str">
        <f t="shared" si="43"/>
        <v>ППГЭнг(А)-FRHF-0,665х25</v>
      </c>
      <c r="G2352" s="150"/>
      <c r="H2352" s="150"/>
    </row>
    <row r="2353" spans="1:8" x14ac:dyDescent="0.25">
      <c r="A2353" s="258" t="s">
        <v>424</v>
      </c>
      <c r="B2353" s="214" t="s">
        <v>172</v>
      </c>
      <c r="C2353" s="215">
        <v>35.799999999999997</v>
      </c>
      <c r="D2353" s="216">
        <v>2.8090000000000002</v>
      </c>
      <c r="E2353" s="217">
        <v>0.29699999999999999</v>
      </c>
      <c r="F2353" s="193" t="str">
        <f t="shared" si="43"/>
        <v>ППГЭнг(А)-FRHF-0,665х35</v>
      </c>
      <c r="G2353" s="150"/>
      <c r="H2353" s="150"/>
    </row>
    <row r="2354" spans="1:8" ht="15.75" thickBot="1" x14ac:dyDescent="0.3">
      <c r="A2354" s="259" t="s">
        <v>424</v>
      </c>
      <c r="B2354" s="266" t="s">
        <v>173</v>
      </c>
      <c r="C2354" s="267">
        <v>39.1</v>
      </c>
      <c r="D2354" s="285">
        <v>3.4380000000000002</v>
      </c>
      <c r="E2354" s="268">
        <v>0.35799999999999998</v>
      </c>
      <c r="F2354" s="194" t="str">
        <f t="shared" si="43"/>
        <v>ППГЭнг(А)-FRHF-0,665х50</v>
      </c>
      <c r="G2354" s="150"/>
      <c r="H2354" s="150"/>
    </row>
    <row r="2355" spans="1:8" x14ac:dyDescent="0.25">
      <c r="A2355" s="257" t="s">
        <v>423</v>
      </c>
      <c r="B2355" s="262" t="s">
        <v>174</v>
      </c>
      <c r="C2355" s="263">
        <v>9.3000000000000007</v>
      </c>
      <c r="D2355" s="264">
        <v>0.14599999999999999</v>
      </c>
      <c r="E2355" s="265">
        <v>6.3E-2</v>
      </c>
      <c r="F2355" s="192" t="str">
        <f t="shared" si="43"/>
        <v>ППГЭнг(А)-FRHF-11х1,5</v>
      </c>
      <c r="G2355" s="150"/>
      <c r="H2355" s="150"/>
    </row>
    <row r="2356" spans="1:8" x14ac:dyDescent="0.25">
      <c r="A2356" s="258" t="s">
        <v>423</v>
      </c>
      <c r="B2356" s="214" t="s">
        <v>175</v>
      </c>
      <c r="C2356" s="215">
        <v>9.6999999999999993</v>
      </c>
      <c r="D2356" s="216">
        <v>0.16500000000000001</v>
      </c>
      <c r="E2356" s="217">
        <v>6.8000000000000005E-2</v>
      </c>
      <c r="F2356" s="193" t="str">
        <f t="shared" si="43"/>
        <v>ППГЭнг(А)-FRHF-11х2,5</v>
      </c>
      <c r="G2356" s="150"/>
      <c r="H2356" s="150"/>
    </row>
    <row r="2357" spans="1:8" x14ac:dyDescent="0.25">
      <c r="A2357" s="258" t="s">
        <v>423</v>
      </c>
      <c r="B2357" s="214" t="s">
        <v>131</v>
      </c>
      <c r="C2357" s="215">
        <v>10.6</v>
      </c>
      <c r="D2357" s="216">
        <v>0.20200000000000001</v>
      </c>
      <c r="E2357" s="217">
        <v>0.08</v>
      </c>
      <c r="F2357" s="193" t="str">
        <f t="shared" si="43"/>
        <v>ППГЭнг(А)-FRHF-11х4</v>
      </c>
      <c r="G2357" s="150"/>
      <c r="H2357" s="150"/>
    </row>
    <row r="2358" spans="1:8" x14ac:dyDescent="0.25">
      <c r="A2358" s="258" t="s">
        <v>423</v>
      </c>
      <c r="B2358" s="214" t="s">
        <v>132</v>
      </c>
      <c r="C2358" s="215">
        <v>11.1</v>
      </c>
      <c r="D2358" s="216">
        <v>0.23200000000000001</v>
      </c>
      <c r="E2358" s="217">
        <v>8.5999999999999993E-2</v>
      </c>
      <c r="F2358" s="193" t="str">
        <f t="shared" si="43"/>
        <v>ППГЭнг(А)-FRHF-11х6</v>
      </c>
      <c r="G2358" s="150"/>
      <c r="H2358" s="150"/>
    </row>
    <row r="2359" spans="1:8" x14ac:dyDescent="0.25">
      <c r="A2359" s="258" t="s">
        <v>423</v>
      </c>
      <c r="B2359" s="214" t="s">
        <v>133</v>
      </c>
      <c r="C2359" s="215">
        <v>11.9</v>
      </c>
      <c r="D2359" s="216">
        <v>0.28799999999999998</v>
      </c>
      <c r="E2359" s="217">
        <v>9.5000000000000001E-2</v>
      </c>
      <c r="F2359" s="193" t="str">
        <f t="shared" si="43"/>
        <v>ППГЭнг(А)-FRHF-11х10</v>
      </c>
      <c r="G2359" s="150"/>
      <c r="H2359" s="150"/>
    </row>
    <row r="2360" spans="1:8" x14ac:dyDescent="0.25">
      <c r="A2360" s="258" t="s">
        <v>423</v>
      </c>
      <c r="B2360" s="214" t="s">
        <v>134</v>
      </c>
      <c r="C2360" s="215">
        <v>13.2</v>
      </c>
      <c r="D2360" s="216">
        <v>0.376</v>
      </c>
      <c r="E2360" s="217">
        <v>0.111</v>
      </c>
      <c r="F2360" s="193" t="str">
        <f t="shared" si="43"/>
        <v>ППГЭнг(А)-FRHF-11х16</v>
      </c>
      <c r="G2360" s="150"/>
      <c r="H2360" s="150"/>
    </row>
    <row r="2361" spans="1:8" x14ac:dyDescent="0.25">
      <c r="A2361" s="258" t="s">
        <v>423</v>
      </c>
      <c r="B2361" s="214" t="s">
        <v>135</v>
      </c>
      <c r="C2361" s="215">
        <v>15.3</v>
      </c>
      <c r="D2361" s="216">
        <v>0.52</v>
      </c>
      <c r="E2361" s="217">
        <v>0.14199999999999999</v>
      </c>
      <c r="F2361" s="193" t="str">
        <f t="shared" si="43"/>
        <v>ППГЭнг(А)-FRHF-11х25</v>
      </c>
      <c r="G2361" s="150"/>
      <c r="H2361" s="150"/>
    </row>
    <row r="2362" spans="1:8" x14ac:dyDescent="0.25">
      <c r="A2362" s="258" t="s">
        <v>423</v>
      </c>
      <c r="B2362" s="214" t="s">
        <v>136</v>
      </c>
      <c r="C2362" s="215">
        <v>16.5</v>
      </c>
      <c r="D2362" s="216">
        <v>0.64</v>
      </c>
      <c r="E2362" s="217">
        <v>0.156</v>
      </c>
      <c r="F2362" s="193" t="str">
        <f t="shared" si="43"/>
        <v>ППГЭнг(А)-FRHF-11х35</v>
      </c>
      <c r="G2362" s="150"/>
      <c r="H2362" s="150"/>
    </row>
    <row r="2363" spans="1:8" x14ac:dyDescent="0.25">
      <c r="A2363" s="258" t="s">
        <v>423</v>
      </c>
      <c r="B2363" s="214" t="s">
        <v>137</v>
      </c>
      <c r="C2363" s="215">
        <v>18.3</v>
      </c>
      <c r="D2363" s="216">
        <v>0.83299999999999996</v>
      </c>
      <c r="E2363" s="217">
        <v>0.186</v>
      </c>
      <c r="F2363" s="193" t="str">
        <f t="shared" si="43"/>
        <v>ППГЭнг(А)-FRHF-11х50</v>
      </c>
      <c r="G2363" s="150"/>
      <c r="H2363" s="150"/>
    </row>
    <row r="2364" spans="1:8" x14ac:dyDescent="0.25">
      <c r="A2364" s="258" t="s">
        <v>423</v>
      </c>
      <c r="B2364" s="214" t="s">
        <v>138</v>
      </c>
      <c r="C2364" s="215">
        <v>19</v>
      </c>
      <c r="D2364" s="216">
        <v>1.034</v>
      </c>
      <c r="E2364" s="217">
        <v>0.19600000000000001</v>
      </c>
      <c r="F2364" s="193" t="str">
        <f t="shared" si="43"/>
        <v>ППГЭнг(А)-FRHF-11х70</v>
      </c>
      <c r="G2364" s="150"/>
      <c r="H2364" s="150"/>
    </row>
    <row r="2365" spans="1:8" x14ac:dyDescent="0.25">
      <c r="A2365" s="258" t="s">
        <v>423</v>
      </c>
      <c r="B2365" s="214" t="s">
        <v>139</v>
      </c>
      <c r="C2365" s="215">
        <v>21</v>
      </c>
      <c r="D2365" s="216">
        <v>1.3260000000000001</v>
      </c>
      <c r="E2365" s="217">
        <v>0.23100000000000001</v>
      </c>
      <c r="F2365" s="193" t="str">
        <f t="shared" si="43"/>
        <v>ППГЭнг(А)-FRHF-11х95</v>
      </c>
      <c r="G2365" s="150"/>
      <c r="H2365" s="150"/>
    </row>
    <row r="2366" spans="1:8" x14ac:dyDescent="0.25">
      <c r="A2366" s="258" t="s">
        <v>423</v>
      </c>
      <c r="B2366" s="214" t="s">
        <v>497</v>
      </c>
      <c r="C2366" s="215">
        <v>22.9</v>
      </c>
      <c r="D2366" s="216">
        <v>1.619</v>
      </c>
      <c r="E2366" s="217">
        <v>0.26700000000000002</v>
      </c>
      <c r="F2366" s="193" t="str">
        <f t="shared" si="43"/>
        <v>ППГЭнг(А)-FRHF-11х120</v>
      </c>
      <c r="G2366" s="150"/>
      <c r="H2366" s="150"/>
    </row>
    <row r="2367" spans="1:8" x14ac:dyDescent="0.25">
      <c r="A2367" s="258" t="s">
        <v>423</v>
      </c>
      <c r="B2367" s="214" t="s">
        <v>498</v>
      </c>
      <c r="C2367" s="215">
        <v>25.2</v>
      </c>
      <c r="D2367" s="216">
        <v>1.9790000000000001</v>
      </c>
      <c r="E2367" s="217">
        <v>0.316</v>
      </c>
      <c r="F2367" s="193" t="str">
        <f t="shared" si="43"/>
        <v>ППГЭнг(А)-FRHF-11х150</v>
      </c>
      <c r="G2367" s="150"/>
      <c r="H2367" s="150"/>
    </row>
    <row r="2368" spans="1:8" x14ac:dyDescent="0.25">
      <c r="A2368" s="258" t="s">
        <v>423</v>
      </c>
      <c r="B2368" s="219" t="s">
        <v>499</v>
      </c>
      <c r="C2368" s="220">
        <v>27.2</v>
      </c>
      <c r="D2368" s="221">
        <v>2.3740000000000001</v>
      </c>
      <c r="E2368" s="221">
        <v>0.35799999999999998</v>
      </c>
      <c r="F2368" s="193" t="str">
        <f t="shared" si="43"/>
        <v>ППГЭнг(А)-FRHF-11х185</v>
      </c>
      <c r="G2368" s="150"/>
      <c r="H2368" s="150"/>
    </row>
    <row r="2369" spans="1:8" x14ac:dyDescent="0.25">
      <c r="A2369" s="258" t="s">
        <v>423</v>
      </c>
      <c r="B2369" s="231" t="s">
        <v>347</v>
      </c>
      <c r="C2369" s="232">
        <v>29.8</v>
      </c>
      <c r="D2369" s="233">
        <v>2.9729999999999999</v>
      </c>
      <c r="E2369" s="233">
        <v>0.41399999999999998</v>
      </c>
      <c r="F2369" s="193" t="str">
        <f t="shared" si="43"/>
        <v>ППГЭнг(А)-FRHF-11х240</v>
      </c>
      <c r="G2369" s="150"/>
      <c r="H2369" s="150"/>
    </row>
    <row r="2370" spans="1:8" x14ac:dyDescent="0.25">
      <c r="A2370" s="258" t="s">
        <v>423</v>
      </c>
      <c r="B2370" s="214" t="s">
        <v>500</v>
      </c>
      <c r="C2370" s="215">
        <v>32.799999999999997</v>
      </c>
      <c r="D2370" s="216">
        <v>3.6619999999999999</v>
      </c>
      <c r="E2370" s="216">
        <v>0.49299999999999999</v>
      </c>
      <c r="F2370" s="193" t="str">
        <f t="shared" ref="F2370:F2433" si="44">A2370&amp;B2370</f>
        <v>ППГЭнг(А)-FRHF-11х300</v>
      </c>
      <c r="G2370" s="150"/>
      <c r="H2370" s="150"/>
    </row>
    <row r="2371" spans="1:8" x14ac:dyDescent="0.25">
      <c r="A2371" s="258" t="s">
        <v>423</v>
      </c>
      <c r="B2371" s="214" t="s">
        <v>501</v>
      </c>
      <c r="C2371" s="215">
        <v>36.700000000000003</v>
      </c>
      <c r="D2371" s="216">
        <v>4.7510000000000003</v>
      </c>
      <c r="E2371" s="216">
        <v>0.59899999999999998</v>
      </c>
      <c r="F2371" s="193" t="str">
        <f t="shared" si="44"/>
        <v>ППГЭнг(А)-FRHF-11х400</v>
      </c>
      <c r="G2371" s="150"/>
      <c r="H2371" s="150"/>
    </row>
    <row r="2372" spans="1:8" x14ac:dyDescent="0.25">
      <c r="A2372" s="258" t="s">
        <v>423</v>
      </c>
      <c r="B2372" s="214" t="s">
        <v>660</v>
      </c>
      <c r="C2372" s="215">
        <v>39.9</v>
      </c>
      <c r="D2372" s="216">
        <v>5.8</v>
      </c>
      <c r="E2372" s="216">
        <v>0.68</v>
      </c>
      <c r="F2372" s="193" t="str">
        <f t="shared" si="44"/>
        <v>ППГЭнг(А)-FRHF-11х500</v>
      </c>
      <c r="G2372" s="150"/>
      <c r="H2372" s="150"/>
    </row>
    <row r="2373" spans="1:8" x14ac:dyDescent="0.25">
      <c r="A2373" s="258" t="s">
        <v>423</v>
      </c>
      <c r="B2373" s="214" t="s">
        <v>661</v>
      </c>
      <c r="C2373" s="215">
        <v>43.5</v>
      </c>
      <c r="D2373" s="216">
        <v>7.149</v>
      </c>
      <c r="E2373" s="216">
        <v>0.77400000000000002</v>
      </c>
      <c r="F2373" s="193" t="str">
        <f t="shared" si="44"/>
        <v>ППГЭнг(А)-FRHF-11х630</v>
      </c>
      <c r="G2373" s="150"/>
      <c r="H2373" s="150"/>
    </row>
    <row r="2374" spans="1:8" x14ac:dyDescent="0.25">
      <c r="A2374" s="258" t="s">
        <v>423</v>
      </c>
      <c r="B2374" s="214" t="s">
        <v>662</v>
      </c>
      <c r="C2374" s="215">
        <v>47.7</v>
      </c>
      <c r="D2374" s="216">
        <v>8.8780000000000001</v>
      </c>
      <c r="E2374" s="216">
        <v>0.88400000000000001</v>
      </c>
      <c r="F2374" s="193" t="str">
        <f t="shared" si="44"/>
        <v>ППГЭнг(А)-FRHF-11х800</v>
      </c>
      <c r="G2374" s="150"/>
      <c r="H2374" s="150"/>
    </row>
    <row r="2375" spans="1:8" x14ac:dyDescent="0.25">
      <c r="A2375" s="258" t="s">
        <v>423</v>
      </c>
      <c r="B2375" s="214" t="s">
        <v>663</v>
      </c>
      <c r="C2375" s="215">
        <v>52</v>
      </c>
      <c r="D2375" s="216">
        <v>10.896000000000001</v>
      </c>
      <c r="E2375" s="216">
        <v>1.0029999999999999</v>
      </c>
      <c r="F2375" s="193" t="str">
        <f t="shared" si="44"/>
        <v>ППГЭнг(А)-FRHF-11х1000</v>
      </c>
      <c r="G2375" s="150"/>
      <c r="H2375" s="150"/>
    </row>
    <row r="2376" spans="1:8" x14ac:dyDescent="0.25">
      <c r="A2376" s="258" t="s">
        <v>423</v>
      </c>
      <c r="B2376" s="214" t="s">
        <v>176</v>
      </c>
      <c r="C2376" s="215">
        <v>13.9</v>
      </c>
      <c r="D2376" s="216">
        <v>0.316</v>
      </c>
      <c r="E2376" s="216">
        <v>0.14399999999999999</v>
      </c>
      <c r="F2376" s="193" t="str">
        <f t="shared" si="44"/>
        <v>ППГЭнг(А)-FRHF-12х1,5</v>
      </c>
      <c r="G2376" s="150"/>
      <c r="H2376" s="150"/>
    </row>
    <row r="2377" spans="1:8" x14ac:dyDescent="0.25">
      <c r="A2377" s="258" t="s">
        <v>423</v>
      </c>
      <c r="B2377" s="214" t="s">
        <v>177</v>
      </c>
      <c r="C2377" s="215">
        <v>14.7</v>
      </c>
      <c r="D2377" s="216">
        <v>0.36499999999999999</v>
      </c>
      <c r="E2377" s="216">
        <v>0.159</v>
      </c>
      <c r="F2377" s="193" t="str">
        <f t="shared" si="44"/>
        <v>ППГЭнг(А)-FRHF-12х2,5</v>
      </c>
      <c r="G2377" s="150"/>
      <c r="H2377" s="150"/>
    </row>
    <row r="2378" spans="1:8" x14ac:dyDescent="0.25">
      <c r="A2378" s="258" t="s">
        <v>423</v>
      </c>
      <c r="B2378" s="214" t="s">
        <v>140</v>
      </c>
      <c r="C2378" s="215">
        <v>16.399999999999999</v>
      </c>
      <c r="D2378" s="216">
        <v>0.46899999999999997</v>
      </c>
      <c r="E2378" s="216">
        <v>0.19800000000000001</v>
      </c>
      <c r="F2378" s="193" t="str">
        <f t="shared" si="44"/>
        <v>ППГЭнг(А)-FRHF-12х4</v>
      </c>
      <c r="G2378" s="150"/>
      <c r="H2378" s="150"/>
    </row>
    <row r="2379" spans="1:8" x14ac:dyDescent="0.25">
      <c r="A2379" s="258" t="s">
        <v>423</v>
      </c>
      <c r="B2379" s="214" t="s">
        <v>141</v>
      </c>
      <c r="C2379" s="215">
        <v>17.399999999999999</v>
      </c>
      <c r="D2379" s="216">
        <v>0.54900000000000004</v>
      </c>
      <c r="E2379" s="216">
        <v>0.22</v>
      </c>
      <c r="F2379" s="193" t="str">
        <f t="shared" si="44"/>
        <v>ППГЭнг(А)-FRHF-12х6</v>
      </c>
      <c r="G2379" s="150"/>
      <c r="H2379" s="150"/>
    </row>
    <row r="2380" spans="1:8" x14ac:dyDescent="0.25">
      <c r="A2380" s="258" t="s">
        <v>423</v>
      </c>
      <c r="B2380" s="214" t="s">
        <v>142</v>
      </c>
      <c r="C2380" s="215">
        <v>19.100000000000001</v>
      </c>
      <c r="D2380" s="216">
        <v>0.69399999999999995</v>
      </c>
      <c r="E2380" s="216">
        <v>0.25700000000000001</v>
      </c>
      <c r="F2380" s="193" t="str">
        <f t="shared" si="44"/>
        <v>ППГЭнг(А)-FRHF-12х10</v>
      </c>
      <c r="G2380" s="150"/>
      <c r="H2380" s="150"/>
    </row>
    <row r="2381" spans="1:8" x14ac:dyDescent="0.25">
      <c r="A2381" s="258" t="s">
        <v>423</v>
      </c>
      <c r="B2381" s="214" t="s">
        <v>143</v>
      </c>
      <c r="C2381" s="215">
        <v>21.1</v>
      </c>
      <c r="D2381" s="216">
        <v>0.90600000000000003</v>
      </c>
      <c r="E2381" s="216">
        <v>0.308</v>
      </c>
      <c r="F2381" s="193" t="str">
        <f t="shared" si="44"/>
        <v>ППГЭнг(А)-FRHF-12х16</v>
      </c>
      <c r="G2381" s="150"/>
      <c r="H2381" s="150"/>
    </row>
    <row r="2382" spans="1:8" x14ac:dyDescent="0.25">
      <c r="A2382" s="258" t="s">
        <v>423</v>
      </c>
      <c r="B2382" s="214" t="s">
        <v>144</v>
      </c>
      <c r="C2382" s="215">
        <v>25.6</v>
      </c>
      <c r="D2382" s="216">
        <v>1.3260000000000001</v>
      </c>
      <c r="E2382" s="216">
        <v>0.443</v>
      </c>
      <c r="F2382" s="193" t="str">
        <f t="shared" si="44"/>
        <v>ППГЭнг(А)-FRHF-12х25</v>
      </c>
      <c r="G2382" s="150"/>
      <c r="H2382" s="150"/>
    </row>
    <row r="2383" spans="1:8" x14ac:dyDescent="0.25">
      <c r="A2383" s="258" t="s">
        <v>423</v>
      </c>
      <c r="B2383" s="214" t="s">
        <v>145</v>
      </c>
      <c r="C2383" s="215">
        <v>27.9</v>
      </c>
      <c r="D2383" s="216">
        <v>1.645</v>
      </c>
      <c r="E2383" s="216">
        <v>0.51300000000000001</v>
      </c>
      <c r="F2383" s="193" t="str">
        <f t="shared" si="44"/>
        <v>ППГЭнг(А)-FRHF-12х35</v>
      </c>
      <c r="G2383" s="150"/>
      <c r="H2383" s="150"/>
    </row>
    <row r="2384" spans="1:8" x14ac:dyDescent="0.25">
      <c r="A2384" s="258" t="s">
        <v>423</v>
      </c>
      <c r="B2384" s="214" t="s">
        <v>146</v>
      </c>
      <c r="C2384" s="215">
        <v>31.9</v>
      </c>
      <c r="D2384" s="216">
        <v>2.2090000000000001</v>
      </c>
      <c r="E2384" s="216">
        <v>0.66700000000000004</v>
      </c>
      <c r="F2384" s="193" t="str">
        <f t="shared" si="44"/>
        <v>ППГЭнг(А)-FRHF-12х50</v>
      </c>
      <c r="G2384" s="150"/>
      <c r="H2384" s="150"/>
    </row>
    <row r="2385" spans="1:8" x14ac:dyDescent="0.25">
      <c r="A2385" s="258" t="s">
        <v>423</v>
      </c>
      <c r="B2385" s="214" t="s">
        <v>502</v>
      </c>
      <c r="C2385" s="215">
        <v>33.4</v>
      </c>
      <c r="D2385" s="216">
        <v>2.6760000000000002</v>
      </c>
      <c r="E2385" s="216">
        <v>0.72199999999999998</v>
      </c>
      <c r="F2385" s="193" t="str">
        <f t="shared" si="44"/>
        <v>ППГЭнг(А)-FRHF-12х70</v>
      </c>
      <c r="G2385" s="150"/>
      <c r="H2385" s="150"/>
    </row>
    <row r="2386" spans="1:8" x14ac:dyDescent="0.25">
      <c r="A2386" s="258" t="s">
        <v>423</v>
      </c>
      <c r="B2386" s="214" t="s">
        <v>503</v>
      </c>
      <c r="C2386" s="215">
        <v>37.799999999999997</v>
      </c>
      <c r="D2386" s="216">
        <v>3.4910000000000001</v>
      </c>
      <c r="E2386" s="216">
        <v>0.91800000000000004</v>
      </c>
      <c r="F2386" s="193" t="str">
        <f t="shared" si="44"/>
        <v>ППГЭнг(А)-FRHF-12х95</v>
      </c>
      <c r="G2386" s="150"/>
      <c r="H2386" s="150"/>
    </row>
    <row r="2387" spans="1:8" x14ac:dyDescent="0.25">
      <c r="A2387" s="258" t="s">
        <v>423</v>
      </c>
      <c r="B2387" s="214" t="s">
        <v>504</v>
      </c>
      <c r="C2387" s="215">
        <v>40.799999999999997</v>
      </c>
      <c r="D2387" s="216">
        <v>4.1970000000000001</v>
      </c>
      <c r="E2387" s="216">
        <v>1.05</v>
      </c>
      <c r="F2387" s="193" t="str">
        <f t="shared" si="44"/>
        <v>ППГЭнг(А)-FRHF-12х120</v>
      </c>
      <c r="G2387" s="150"/>
      <c r="H2387" s="150"/>
    </row>
    <row r="2388" spans="1:8" x14ac:dyDescent="0.25">
      <c r="A2388" s="258" t="s">
        <v>423</v>
      </c>
      <c r="B2388" s="214" t="s">
        <v>505</v>
      </c>
      <c r="C2388" s="215">
        <v>45.8</v>
      </c>
      <c r="D2388" s="216">
        <v>5.2389999999999999</v>
      </c>
      <c r="E2388" s="216">
        <v>1.3220000000000001</v>
      </c>
      <c r="F2388" s="193" t="str">
        <f t="shared" si="44"/>
        <v>ППГЭнг(А)-FRHF-12х150</v>
      </c>
      <c r="G2388" s="150"/>
      <c r="H2388" s="150"/>
    </row>
    <row r="2389" spans="1:8" x14ac:dyDescent="0.25">
      <c r="A2389" s="258" t="s">
        <v>423</v>
      </c>
      <c r="B2389" s="214" t="s">
        <v>506</v>
      </c>
      <c r="C2389" s="215">
        <v>49.8</v>
      </c>
      <c r="D2389" s="216">
        <v>6.298</v>
      </c>
      <c r="E2389" s="216">
        <v>1.5509999999999999</v>
      </c>
      <c r="F2389" s="193" t="str">
        <f t="shared" si="44"/>
        <v>ППГЭнг(А)-FRHF-12х185</v>
      </c>
      <c r="G2389" s="150"/>
      <c r="H2389" s="150"/>
    </row>
    <row r="2390" spans="1:8" x14ac:dyDescent="0.25">
      <c r="A2390" s="258" t="s">
        <v>423</v>
      </c>
      <c r="B2390" s="214" t="s">
        <v>664</v>
      </c>
      <c r="C2390" s="215">
        <v>55.8</v>
      </c>
      <c r="D2390" s="216">
        <v>8.016</v>
      </c>
      <c r="E2390" s="216">
        <v>1.946</v>
      </c>
      <c r="F2390" s="193" t="str">
        <f t="shared" si="44"/>
        <v>ППГЭнг(А)-FRHF-12х240</v>
      </c>
      <c r="G2390" s="150"/>
      <c r="H2390" s="150"/>
    </row>
    <row r="2391" spans="1:8" x14ac:dyDescent="0.25">
      <c r="A2391" s="258" t="s">
        <v>423</v>
      </c>
      <c r="B2391" s="214" t="s">
        <v>180</v>
      </c>
      <c r="C2391" s="215">
        <v>14.5</v>
      </c>
      <c r="D2391" s="216">
        <v>0.34799999999999998</v>
      </c>
      <c r="E2391" s="216">
        <v>0.152</v>
      </c>
      <c r="F2391" s="193" t="str">
        <f t="shared" si="44"/>
        <v>ППГЭнг(А)-FRHF-13х1,5</v>
      </c>
      <c r="G2391" s="150"/>
      <c r="H2391" s="150"/>
    </row>
    <row r="2392" spans="1:8" x14ac:dyDescent="0.25">
      <c r="A2392" s="258" t="s">
        <v>423</v>
      </c>
      <c r="B2392" s="214" t="s">
        <v>181</v>
      </c>
      <c r="C2392" s="215">
        <v>15.3</v>
      </c>
      <c r="D2392" s="216">
        <v>0.40699999999999997</v>
      </c>
      <c r="E2392" s="216">
        <v>0.16800000000000001</v>
      </c>
      <c r="F2392" s="193" t="str">
        <f t="shared" si="44"/>
        <v>ППГЭнг(А)-FRHF-13х2,5</v>
      </c>
      <c r="G2392" s="150"/>
      <c r="H2392" s="150"/>
    </row>
    <row r="2393" spans="1:8" x14ac:dyDescent="0.25">
      <c r="A2393" s="258" t="s">
        <v>423</v>
      </c>
      <c r="B2393" s="214" t="s">
        <v>147</v>
      </c>
      <c r="C2393" s="215">
        <v>17.2</v>
      </c>
      <c r="D2393" s="216">
        <v>0.52900000000000003</v>
      </c>
      <c r="E2393" s="216">
        <v>0.21</v>
      </c>
      <c r="F2393" s="193" t="str">
        <f t="shared" si="44"/>
        <v>ППГЭнг(А)-FRHF-13х4</v>
      </c>
      <c r="G2393" s="150"/>
      <c r="H2393" s="150"/>
    </row>
    <row r="2394" spans="1:8" x14ac:dyDescent="0.25">
      <c r="A2394" s="258" t="s">
        <v>423</v>
      </c>
      <c r="B2394" s="214" t="s">
        <v>148</v>
      </c>
      <c r="C2394" s="215">
        <v>18.3</v>
      </c>
      <c r="D2394" s="216">
        <v>0.629</v>
      </c>
      <c r="E2394" s="216">
        <v>0.23300000000000001</v>
      </c>
      <c r="F2394" s="193" t="str">
        <f t="shared" si="44"/>
        <v>ППГЭнг(А)-FRHF-13х6</v>
      </c>
      <c r="G2394" s="150"/>
      <c r="H2394" s="150"/>
    </row>
    <row r="2395" spans="1:8" x14ac:dyDescent="0.25">
      <c r="A2395" s="258" t="s">
        <v>423</v>
      </c>
      <c r="B2395" s="214" t="s">
        <v>149</v>
      </c>
      <c r="C2395" s="215">
        <v>20</v>
      </c>
      <c r="D2395" s="216">
        <v>0.81200000000000006</v>
      </c>
      <c r="E2395" s="216">
        <v>0.27</v>
      </c>
      <c r="F2395" s="193" t="str">
        <f t="shared" si="44"/>
        <v>ППГЭнг(А)-FRHF-13х10</v>
      </c>
      <c r="G2395" s="150"/>
      <c r="H2395" s="150"/>
    </row>
    <row r="2396" spans="1:8" x14ac:dyDescent="0.25">
      <c r="A2396" s="258" t="s">
        <v>423</v>
      </c>
      <c r="B2396" s="214" t="s">
        <v>150</v>
      </c>
      <c r="C2396" s="215">
        <v>22.3</v>
      </c>
      <c r="D2396" s="216">
        <v>1.08</v>
      </c>
      <c r="E2396" s="216">
        <v>0.32100000000000001</v>
      </c>
      <c r="F2396" s="193" t="str">
        <f t="shared" si="44"/>
        <v>ППГЭнг(А)-FRHF-13х16</v>
      </c>
      <c r="G2396" s="150"/>
      <c r="H2396" s="150"/>
    </row>
    <row r="2397" spans="1:8" x14ac:dyDescent="0.25">
      <c r="A2397" s="258" t="s">
        <v>423</v>
      </c>
      <c r="B2397" s="214" t="s">
        <v>151</v>
      </c>
      <c r="C2397" s="215">
        <v>27.1</v>
      </c>
      <c r="D2397" s="216">
        <v>1.5880000000000001</v>
      </c>
      <c r="E2397" s="216">
        <v>0.45800000000000002</v>
      </c>
      <c r="F2397" s="193" t="str">
        <f t="shared" si="44"/>
        <v>ППГЭнг(А)-FRHF-13х25</v>
      </c>
      <c r="G2397" s="150"/>
      <c r="H2397" s="150"/>
    </row>
    <row r="2398" spans="1:8" x14ac:dyDescent="0.25">
      <c r="A2398" s="258" t="s">
        <v>423</v>
      </c>
      <c r="B2398" s="214" t="s">
        <v>153</v>
      </c>
      <c r="C2398" s="215">
        <v>28.6</v>
      </c>
      <c r="D2398" s="216">
        <v>2.194</v>
      </c>
      <c r="E2398" s="216">
        <v>0.41699999999999998</v>
      </c>
      <c r="F2398" s="193" t="str">
        <f t="shared" si="44"/>
        <v>ППГЭнг(А)-FRHF-13х50</v>
      </c>
      <c r="G2398" s="150"/>
      <c r="H2398" s="150"/>
    </row>
    <row r="2399" spans="1:8" x14ac:dyDescent="0.25">
      <c r="A2399" s="258" t="s">
        <v>423</v>
      </c>
      <c r="B2399" s="214" t="s">
        <v>152</v>
      </c>
      <c r="C2399" s="215">
        <v>29.5</v>
      </c>
      <c r="D2399" s="216">
        <v>1.9950000000000001</v>
      </c>
      <c r="E2399" s="216">
        <v>0.52700000000000002</v>
      </c>
      <c r="F2399" s="193" t="str">
        <f t="shared" si="44"/>
        <v>ППГЭнг(А)-FRHF-13х35</v>
      </c>
      <c r="G2399" s="150"/>
      <c r="H2399" s="150"/>
    </row>
    <row r="2400" spans="1:8" x14ac:dyDescent="0.25">
      <c r="A2400" s="258" t="s">
        <v>423</v>
      </c>
      <c r="B2400" s="214" t="s">
        <v>154</v>
      </c>
      <c r="C2400" s="215">
        <v>31.1</v>
      </c>
      <c r="D2400" s="216">
        <v>2.831</v>
      </c>
      <c r="E2400" s="216">
        <v>0.46300000000000002</v>
      </c>
      <c r="F2400" s="193" t="str">
        <f t="shared" si="44"/>
        <v>ППГЭнг(А)-FRHF-13х70</v>
      </c>
      <c r="G2400" s="150"/>
      <c r="H2400" s="150"/>
    </row>
    <row r="2401" spans="1:8" x14ac:dyDescent="0.25">
      <c r="A2401" s="258" t="s">
        <v>423</v>
      </c>
      <c r="B2401" s="214" t="s">
        <v>155</v>
      </c>
      <c r="C2401" s="215">
        <v>35.200000000000003</v>
      </c>
      <c r="D2401" s="216">
        <v>3.7570000000000001</v>
      </c>
      <c r="E2401" s="216">
        <v>0.59799999999999998</v>
      </c>
      <c r="F2401" s="193" t="str">
        <f t="shared" si="44"/>
        <v>ППГЭнг(А)-FRHF-13х95</v>
      </c>
      <c r="G2401" s="150"/>
      <c r="H2401" s="150"/>
    </row>
    <row r="2402" spans="1:8" x14ac:dyDescent="0.25">
      <c r="A2402" s="258" t="s">
        <v>423</v>
      </c>
      <c r="B2402" s="214" t="s">
        <v>156</v>
      </c>
      <c r="C2402" s="215">
        <v>37.6</v>
      </c>
      <c r="D2402" s="216">
        <v>4.5369999999999999</v>
      </c>
      <c r="E2402" s="216">
        <v>0.64900000000000002</v>
      </c>
      <c r="F2402" s="193" t="str">
        <f t="shared" si="44"/>
        <v>ППГЭнг(А)-FRHF-13х120</v>
      </c>
      <c r="G2402" s="150"/>
      <c r="H2402" s="150"/>
    </row>
    <row r="2403" spans="1:8" x14ac:dyDescent="0.25">
      <c r="A2403" s="258" t="s">
        <v>423</v>
      </c>
      <c r="B2403" s="214" t="s">
        <v>157</v>
      </c>
      <c r="C2403" s="215">
        <v>40.9</v>
      </c>
      <c r="D2403" s="216">
        <v>5.5490000000000004</v>
      </c>
      <c r="E2403" s="216">
        <v>0.75700000000000001</v>
      </c>
      <c r="F2403" s="193" t="str">
        <f t="shared" si="44"/>
        <v>ППГЭнг(А)-FRHF-13х150</v>
      </c>
      <c r="G2403" s="150"/>
      <c r="H2403" s="150"/>
    </row>
    <row r="2404" spans="1:8" x14ac:dyDescent="0.25">
      <c r="A2404" s="258" t="s">
        <v>423</v>
      </c>
      <c r="B2404" s="214" t="s">
        <v>158</v>
      </c>
      <c r="C2404" s="215">
        <v>45.3</v>
      </c>
      <c r="D2404" s="216">
        <v>6.819</v>
      </c>
      <c r="E2404" s="216">
        <v>0.93500000000000005</v>
      </c>
      <c r="F2404" s="193" t="str">
        <f t="shared" si="44"/>
        <v>ППГЭнг(А)-FRHF-13х185</v>
      </c>
      <c r="G2404" s="150"/>
      <c r="H2404" s="150"/>
    </row>
    <row r="2405" spans="1:8" x14ac:dyDescent="0.25">
      <c r="A2405" s="258" t="s">
        <v>423</v>
      </c>
      <c r="B2405" s="214" t="s">
        <v>159</v>
      </c>
      <c r="C2405" s="215">
        <v>50</v>
      </c>
      <c r="D2405" s="216">
        <v>8.6039999999999992</v>
      </c>
      <c r="E2405" s="216">
        <v>1.095</v>
      </c>
      <c r="F2405" s="193" t="str">
        <f t="shared" si="44"/>
        <v>ППГЭнг(А)-FRHF-13х240</v>
      </c>
      <c r="G2405" s="150"/>
      <c r="H2405" s="150"/>
    </row>
    <row r="2406" spans="1:8" x14ac:dyDescent="0.25">
      <c r="A2406" s="258" t="s">
        <v>423</v>
      </c>
      <c r="B2406" s="214" t="s">
        <v>665</v>
      </c>
      <c r="C2406" s="215">
        <v>55.3</v>
      </c>
      <c r="D2406" s="216">
        <v>10.66</v>
      </c>
      <c r="E2406" s="216">
        <v>1.335</v>
      </c>
      <c r="F2406" s="193" t="str">
        <f t="shared" si="44"/>
        <v>ППГЭнг(А)-FRHF-13х300</v>
      </c>
      <c r="G2406" s="150"/>
      <c r="H2406" s="150"/>
    </row>
    <row r="2407" spans="1:8" x14ac:dyDescent="0.25">
      <c r="A2407" s="258" t="s">
        <v>423</v>
      </c>
      <c r="B2407" s="214" t="s">
        <v>666</v>
      </c>
      <c r="C2407" s="215">
        <v>61.5</v>
      </c>
      <c r="D2407" s="216">
        <v>13.803000000000001</v>
      </c>
      <c r="E2407" s="216">
        <v>1.5720000000000001</v>
      </c>
      <c r="F2407" s="193" t="str">
        <f t="shared" si="44"/>
        <v>ППГЭнг(А)-FRHF-13х400</v>
      </c>
      <c r="G2407" s="150"/>
      <c r="H2407" s="150"/>
    </row>
    <row r="2408" spans="1:8" x14ac:dyDescent="0.25">
      <c r="A2408" s="258" t="s">
        <v>423</v>
      </c>
      <c r="B2408" s="214" t="s">
        <v>178</v>
      </c>
      <c r="C2408" s="215">
        <v>15.5</v>
      </c>
      <c r="D2408" s="216">
        <v>0.39100000000000001</v>
      </c>
      <c r="E2408" s="216">
        <v>0.16700000000000001</v>
      </c>
      <c r="F2408" s="193" t="str">
        <f t="shared" si="44"/>
        <v>ППГЭнг(А)-FRHF-14х1,5</v>
      </c>
      <c r="G2408" s="150"/>
      <c r="H2408" s="150"/>
    </row>
    <row r="2409" spans="1:8" x14ac:dyDescent="0.25">
      <c r="A2409" s="258" t="s">
        <v>423</v>
      </c>
      <c r="B2409" s="214" t="s">
        <v>179</v>
      </c>
      <c r="C2409" s="215">
        <v>16.5</v>
      </c>
      <c r="D2409" s="216">
        <v>0.46300000000000002</v>
      </c>
      <c r="E2409" s="216">
        <v>0.184</v>
      </c>
      <c r="F2409" s="193" t="str">
        <f t="shared" si="44"/>
        <v>ППГЭнг(А)-FRHF-14х2,5</v>
      </c>
      <c r="G2409" s="150"/>
      <c r="H2409" s="150"/>
    </row>
    <row r="2410" spans="1:8" x14ac:dyDescent="0.25">
      <c r="A2410" s="258" t="s">
        <v>423</v>
      </c>
      <c r="B2410" s="214" t="s">
        <v>160</v>
      </c>
      <c r="C2410" s="215">
        <v>18.600000000000001</v>
      </c>
      <c r="D2410" s="216">
        <v>0.60899999999999999</v>
      </c>
      <c r="E2410" s="216">
        <v>0.23200000000000001</v>
      </c>
      <c r="F2410" s="193" t="str">
        <f t="shared" si="44"/>
        <v>ППГЭнг(А)-FRHF-14х4</v>
      </c>
      <c r="G2410" s="150"/>
      <c r="H2410" s="150"/>
    </row>
    <row r="2411" spans="1:8" x14ac:dyDescent="0.25">
      <c r="A2411" s="258" t="s">
        <v>423</v>
      </c>
      <c r="B2411" s="214" t="s">
        <v>161</v>
      </c>
      <c r="C2411" s="215">
        <v>19.8</v>
      </c>
      <c r="D2411" s="216">
        <v>0.73099999999999998</v>
      </c>
      <c r="E2411" s="216">
        <v>0.25600000000000001</v>
      </c>
      <c r="F2411" s="193" t="str">
        <f t="shared" si="44"/>
        <v>ППГЭнг(А)-FRHF-14х6</v>
      </c>
      <c r="G2411" s="150"/>
      <c r="H2411" s="150"/>
    </row>
    <row r="2412" spans="1:8" x14ac:dyDescent="0.25">
      <c r="A2412" s="258" t="s">
        <v>423</v>
      </c>
      <c r="B2412" s="214" t="s">
        <v>162</v>
      </c>
      <c r="C2412" s="215">
        <v>21.7</v>
      </c>
      <c r="D2412" s="216">
        <v>0.95699999999999996</v>
      </c>
      <c r="E2412" s="216">
        <v>0.29699999999999999</v>
      </c>
      <c r="F2412" s="193" t="str">
        <f t="shared" si="44"/>
        <v>ППГЭнг(А)-FRHF-14х10</v>
      </c>
      <c r="G2412" s="150"/>
      <c r="H2412" s="150"/>
    </row>
    <row r="2413" spans="1:8" x14ac:dyDescent="0.25">
      <c r="A2413" s="258" t="s">
        <v>423</v>
      </c>
      <c r="B2413" s="214" t="s">
        <v>163</v>
      </c>
      <c r="C2413" s="215">
        <v>24.4</v>
      </c>
      <c r="D2413" s="216">
        <v>1.302</v>
      </c>
      <c r="E2413" s="216">
        <v>0.35899999999999999</v>
      </c>
      <c r="F2413" s="193" t="str">
        <f t="shared" si="44"/>
        <v>ППГЭнг(А)-FRHF-14х16</v>
      </c>
      <c r="G2413" s="150"/>
      <c r="H2413" s="150"/>
    </row>
    <row r="2414" spans="1:8" x14ac:dyDescent="0.25">
      <c r="A2414" s="258" t="s">
        <v>423</v>
      </c>
      <c r="B2414" s="214" t="s">
        <v>164</v>
      </c>
      <c r="C2414" s="215">
        <v>29.6</v>
      </c>
      <c r="D2414" s="216">
        <v>1.905</v>
      </c>
      <c r="E2414" s="216">
        <v>0.502</v>
      </c>
      <c r="F2414" s="193" t="str">
        <f t="shared" si="44"/>
        <v>ППГЭнг(А)-FRHF-14х25</v>
      </c>
      <c r="G2414" s="150"/>
      <c r="H2414" s="150"/>
    </row>
    <row r="2415" spans="1:8" x14ac:dyDescent="0.25">
      <c r="A2415" s="258" t="s">
        <v>423</v>
      </c>
      <c r="B2415" s="214" t="s">
        <v>165</v>
      </c>
      <c r="C2415" s="215">
        <v>32.799999999999997</v>
      </c>
      <c r="D2415" s="216">
        <v>2.4510000000000001</v>
      </c>
      <c r="E2415" s="216">
        <v>0.59499999999999997</v>
      </c>
      <c r="F2415" s="193" t="str">
        <f t="shared" si="44"/>
        <v>ППГЭнг(А)-FRHF-14х35</v>
      </c>
      <c r="G2415" s="150"/>
      <c r="H2415" s="150"/>
    </row>
    <row r="2416" spans="1:8" x14ac:dyDescent="0.25">
      <c r="A2416" s="258" t="s">
        <v>423</v>
      </c>
      <c r="B2416" s="214" t="s">
        <v>507</v>
      </c>
      <c r="C2416" s="215">
        <v>35.200000000000003</v>
      </c>
      <c r="D2416" s="216">
        <v>3.7240000000000002</v>
      </c>
      <c r="E2416" s="216">
        <v>0.59899999999999998</v>
      </c>
      <c r="F2416" s="193" t="str">
        <f t="shared" si="44"/>
        <v>ППГЭнг(А)-FRHF-14х70</v>
      </c>
      <c r="G2416" s="150"/>
      <c r="H2416" s="150"/>
    </row>
    <row r="2417" spans="1:8" x14ac:dyDescent="0.25">
      <c r="A2417" s="258" t="s">
        <v>423</v>
      </c>
      <c r="B2417" s="214" t="s">
        <v>166</v>
      </c>
      <c r="C2417" s="215">
        <v>35.799999999999997</v>
      </c>
      <c r="D2417" s="216">
        <v>2.835</v>
      </c>
      <c r="E2417" s="216">
        <v>0.61299999999999999</v>
      </c>
      <c r="F2417" s="193" t="str">
        <f t="shared" si="44"/>
        <v>ППГЭнг(А)-FRHF-14х50</v>
      </c>
      <c r="G2417" s="150"/>
      <c r="H2417" s="150"/>
    </row>
    <row r="2418" spans="1:8" x14ac:dyDescent="0.25">
      <c r="A2418" s="258" t="s">
        <v>423</v>
      </c>
      <c r="B2418" s="214" t="s">
        <v>508</v>
      </c>
      <c r="C2418" s="215">
        <v>39.5</v>
      </c>
      <c r="D2418" s="216">
        <v>4.8650000000000002</v>
      </c>
      <c r="E2418" s="216">
        <v>0.72599999999999998</v>
      </c>
      <c r="F2418" s="193" t="str">
        <f t="shared" si="44"/>
        <v>ППГЭнг(А)-FRHF-14х95</v>
      </c>
      <c r="G2418" s="150"/>
      <c r="H2418" s="150"/>
    </row>
    <row r="2419" spans="1:8" x14ac:dyDescent="0.25">
      <c r="A2419" s="258" t="s">
        <v>423</v>
      </c>
      <c r="B2419" s="214" t="s">
        <v>509</v>
      </c>
      <c r="C2419" s="215">
        <v>42.7</v>
      </c>
      <c r="D2419" s="216">
        <v>5.9539999999999997</v>
      </c>
      <c r="E2419" s="216">
        <v>0.82</v>
      </c>
      <c r="F2419" s="193" t="str">
        <f t="shared" si="44"/>
        <v>ППГЭнг(А)-FRHF-14х120</v>
      </c>
      <c r="G2419" s="150"/>
      <c r="H2419" s="150"/>
    </row>
    <row r="2420" spans="1:8" x14ac:dyDescent="0.25">
      <c r="A2420" s="258" t="s">
        <v>423</v>
      </c>
      <c r="B2420" s="214" t="s">
        <v>510</v>
      </c>
      <c r="C2420" s="215">
        <v>46.9</v>
      </c>
      <c r="D2420" s="216">
        <v>7.34</v>
      </c>
      <c r="E2420" s="216">
        <v>0.98899999999999999</v>
      </c>
      <c r="F2420" s="193" t="str">
        <f t="shared" si="44"/>
        <v>ППГЭнг(А)-FRHF-14х150</v>
      </c>
      <c r="G2420" s="150"/>
      <c r="H2420" s="150"/>
    </row>
    <row r="2421" spans="1:8" x14ac:dyDescent="0.25">
      <c r="A2421" s="258" t="s">
        <v>423</v>
      </c>
      <c r="B2421" s="219" t="s">
        <v>511</v>
      </c>
      <c r="C2421" s="220">
        <v>51.1</v>
      </c>
      <c r="D2421" s="221">
        <v>8.89</v>
      </c>
      <c r="E2421" s="221">
        <v>1.1459999999999999</v>
      </c>
      <c r="F2421" s="193" t="str">
        <f t="shared" si="44"/>
        <v>ППГЭнг(А)-FRHF-14х185</v>
      </c>
      <c r="G2421" s="150"/>
      <c r="H2421" s="150"/>
    </row>
    <row r="2422" spans="1:8" x14ac:dyDescent="0.25">
      <c r="A2422" s="258" t="s">
        <v>423</v>
      </c>
      <c r="B2422" s="231" t="s">
        <v>562</v>
      </c>
      <c r="C2422" s="232">
        <v>57.3</v>
      </c>
      <c r="D2422" s="233">
        <v>11.381</v>
      </c>
      <c r="E2422" s="242">
        <v>1.425</v>
      </c>
      <c r="F2422" s="193" t="str">
        <f t="shared" si="44"/>
        <v>ППГЭнг(А)-FRHF-14х240</v>
      </c>
      <c r="G2422" s="150"/>
      <c r="H2422" s="150"/>
    </row>
    <row r="2423" spans="1:8" x14ac:dyDescent="0.25">
      <c r="A2423" s="258" t="s">
        <v>423</v>
      </c>
      <c r="B2423" s="214" t="s">
        <v>667</v>
      </c>
      <c r="C2423" s="215">
        <v>62.5</v>
      </c>
      <c r="D2423" s="216">
        <v>13.95</v>
      </c>
      <c r="E2423" s="217">
        <v>1.6459999999999999</v>
      </c>
      <c r="F2423" s="193" t="str">
        <f t="shared" si="44"/>
        <v>ППГЭнг(А)-FRHF-14х300</v>
      </c>
      <c r="G2423" s="150"/>
      <c r="H2423" s="150"/>
    </row>
    <row r="2424" spans="1:8" x14ac:dyDescent="0.25">
      <c r="A2424" s="258" t="s">
        <v>423</v>
      </c>
      <c r="B2424" s="214" t="s">
        <v>668</v>
      </c>
      <c r="C2424" s="215">
        <v>71.2</v>
      </c>
      <c r="D2424" s="216">
        <v>18.382999999999999</v>
      </c>
      <c r="E2424" s="217">
        <v>2.11</v>
      </c>
      <c r="F2424" s="193" t="str">
        <f t="shared" si="44"/>
        <v>ППГЭнг(А)-FRHF-14х400</v>
      </c>
      <c r="G2424" s="150"/>
      <c r="H2424" s="150"/>
    </row>
    <row r="2425" spans="1:8" x14ac:dyDescent="0.25">
      <c r="A2425" s="258" t="s">
        <v>423</v>
      </c>
      <c r="B2425" s="214" t="s">
        <v>182</v>
      </c>
      <c r="C2425" s="215">
        <v>16.600000000000001</v>
      </c>
      <c r="D2425" s="216">
        <v>0.43099999999999999</v>
      </c>
      <c r="E2425" s="217">
        <v>0.17899999999999999</v>
      </c>
      <c r="F2425" s="193" t="str">
        <f t="shared" si="44"/>
        <v>ППГЭнг(А)-FRHF-15х1,5</v>
      </c>
      <c r="G2425" s="150"/>
      <c r="H2425" s="150"/>
    </row>
    <row r="2426" spans="1:8" x14ac:dyDescent="0.25">
      <c r="A2426" s="258" t="s">
        <v>423</v>
      </c>
      <c r="B2426" s="214" t="s">
        <v>183</v>
      </c>
      <c r="C2426" s="215">
        <v>17.7</v>
      </c>
      <c r="D2426" s="216">
        <v>0.51400000000000001</v>
      </c>
      <c r="E2426" s="217">
        <v>0.19700000000000001</v>
      </c>
      <c r="F2426" s="193" t="str">
        <f t="shared" si="44"/>
        <v>ППГЭнг(А)-FRHF-15х2,5</v>
      </c>
      <c r="G2426" s="150"/>
      <c r="H2426" s="150"/>
    </row>
    <row r="2427" spans="1:8" x14ac:dyDescent="0.25">
      <c r="A2427" s="258" t="s">
        <v>423</v>
      </c>
      <c r="B2427" s="214" t="s">
        <v>167</v>
      </c>
      <c r="C2427" s="215">
        <v>20.100000000000001</v>
      </c>
      <c r="D2427" s="216">
        <v>0.68</v>
      </c>
      <c r="E2427" s="217">
        <v>0.248</v>
      </c>
      <c r="F2427" s="193" t="str">
        <f t="shared" si="44"/>
        <v>ППГЭнг(А)-FRHF-15х4</v>
      </c>
      <c r="G2427" s="150"/>
      <c r="H2427" s="150"/>
    </row>
    <row r="2428" spans="1:8" x14ac:dyDescent="0.25">
      <c r="A2428" s="258" t="s">
        <v>423</v>
      </c>
      <c r="B2428" s="214" t="s">
        <v>168</v>
      </c>
      <c r="C2428" s="215">
        <v>21.5</v>
      </c>
      <c r="D2428" s="216">
        <v>0.82199999999999995</v>
      </c>
      <c r="E2428" s="217">
        <v>0.27400000000000002</v>
      </c>
      <c r="F2428" s="193" t="str">
        <f t="shared" si="44"/>
        <v>ППГЭнг(А)-FRHF-15х6</v>
      </c>
      <c r="G2428" s="150"/>
      <c r="H2428" s="150"/>
    </row>
    <row r="2429" spans="1:8" x14ac:dyDescent="0.25">
      <c r="A2429" s="258" t="s">
        <v>423</v>
      </c>
      <c r="B2429" s="214" t="s">
        <v>169</v>
      </c>
      <c r="C2429" s="215">
        <v>23.8</v>
      </c>
      <c r="D2429" s="216">
        <v>1.099</v>
      </c>
      <c r="E2429" s="217">
        <v>0.32200000000000001</v>
      </c>
      <c r="F2429" s="193" t="str">
        <f t="shared" si="44"/>
        <v>ППГЭнг(А)-FRHF-15х10</v>
      </c>
      <c r="G2429" s="150"/>
      <c r="H2429" s="150"/>
    </row>
    <row r="2430" spans="1:8" x14ac:dyDescent="0.25">
      <c r="A2430" s="258" t="s">
        <v>423</v>
      </c>
      <c r="B2430" s="214" t="s">
        <v>170</v>
      </c>
      <c r="C2430" s="215">
        <v>26.6</v>
      </c>
      <c r="D2430" s="216">
        <v>1.49</v>
      </c>
      <c r="E2430" s="217">
        <v>0.378</v>
      </c>
      <c r="F2430" s="193" t="str">
        <f t="shared" si="44"/>
        <v>ППГЭнг(А)-FRHF-15х16</v>
      </c>
      <c r="G2430" s="150"/>
      <c r="H2430" s="150"/>
    </row>
    <row r="2431" spans="1:8" x14ac:dyDescent="0.25">
      <c r="A2431" s="258" t="s">
        <v>423</v>
      </c>
      <c r="B2431" s="214" t="s">
        <v>171</v>
      </c>
      <c r="C2431" s="215">
        <v>32.799999999999997</v>
      </c>
      <c r="D2431" s="216">
        <v>2.2200000000000002</v>
      </c>
      <c r="E2431" s="217">
        <v>0.54400000000000004</v>
      </c>
      <c r="F2431" s="193" t="str">
        <f t="shared" si="44"/>
        <v>ППГЭнг(А)-FRHF-15х25</v>
      </c>
      <c r="G2431" s="150"/>
      <c r="H2431" s="150"/>
    </row>
    <row r="2432" spans="1:8" x14ac:dyDescent="0.25">
      <c r="A2432" s="258" t="s">
        <v>423</v>
      </c>
      <c r="B2432" s="214" t="s">
        <v>172</v>
      </c>
      <c r="C2432" s="215">
        <v>36.299999999999997</v>
      </c>
      <c r="D2432" s="216">
        <v>2.8559999999999999</v>
      </c>
      <c r="E2432" s="217">
        <v>0.64</v>
      </c>
      <c r="F2432" s="193" t="str">
        <f t="shared" si="44"/>
        <v>ППГЭнг(А)-FRHF-15х35</v>
      </c>
      <c r="G2432" s="150"/>
      <c r="H2432" s="150"/>
    </row>
    <row r="2433" spans="1:8" x14ac:dyDescent="0.25">
      <c r="A2433" s="258" t="s">
        <v>423</v>
      </c>
      <c r="B2433" s="214" t="s">
        <v>512</v>
      </c>
      <c r="C2433" s="215">
        <v>38.700000000000003</v>
      </c>
      <c r="D2433" s="216">
        <v>4.5430000000000001</v>
      </c>
      <c r="E2433" s="217">
        <v>0.69399999999999995</v>
      </c>
      <c r="F2433" s="193" t="str">
        <f t="shared" si="44"/>
        <v>ППГЭнг(А)-FRHF-15х70</v>
      </c>
      <c r="G2433" s="150"/>
      <c r="H2433" s="150"/>
    </row>
    <row r="2434" spans="1:8" x14ac:dyDescent="0.25">
      <c r="A2434" s="258" t="s">
        <v>423</v>
      </c>
      <c r="B2434" s="214" t="s">
        <v>173</v>
      </c>
      <c r="C2434" s="215">
        <v>39.299999999999997</v>
      </c>
      <c r="D2434" s="216">
        <v>3.4809999999999999</v>
      </c>
      <c r="E2434" s="217">
        <v>0.71599999999999997</v>
      </c>
      <c r="F2434" s="193" t="str">
        <f t="shared" ref="F2434:F2497" si="45">A2434&amp;B2434</f>
        <v>ППГЭнг(А)-FRHF-15х50</v>
      </c>
      <c r="G2434" s="150"/>
      <c r="H2434" s="150"/>
    </row>
    <row r="2435" spans="1:8" x14ac:dyDescent="0.25">
      <c r="A2435" s="258" t="s">
        <v>423</v>
      </c>
      <c r="B2435" s="214" t="s">
        <v>513</v>
      </c>
      <c r="C2435" s="215">
        <v>43.9</v>
      </c>
      <c r="D2435" s="216">
        <v>6.0119999999999996</v>
      </c>
      <c r="E2435" s="217">
        <v>0.875</v>
      </c>
      <c r="F2435" s="193" t="str">
        <f t="shared" si="45"/>
        <v>ППГЭнг(А)-FRHF-15х95</v>
      </c>
      <c r="G2435" s="150"/>
      <c r="H2435" s="150"/>
    </row>
    <row r="2436" spans="1:8" x14ac:dyDescent="0.25">
      <c r="A2436" s="258" t="s">
        <v>423</v>
      </c>
      <c r="B2436" s="214" t="s">
        <v>514</v>
      </c>
      <c r="C2436" s="215">
        <v>47.5</v>
      </c>
      <c r="D2436" s="216">
        <v>7.3520000000000003</v>
      </c>
      <c r="E2436" s="217">
        <v>0.98599999999999999</v>
      </c>
      <c r="F2436" s="193" t="str">
        <f t="shared" si="45"/>
        <v>ППГЭнг(А)-FRHF-15х120</v>
      </c>
      <c r="G2436" s="150"/>
      <c r="H2436" s="150"/>
    </row>
    <row r="2437" spans="1:8" x14ac:dyDescent="0.25">
      <c r="A2437" s="258" t="s">
        <v>423</v>
      </c>
      <c r="B2437" s="214" t="s">
        <v>515</v>
      </c>
      <c r="C2437" s="215">
        <v>51.9</v>
      </c>
      <c r="D2437" s="216">
        <v>9.0229999999999997</v>
      </c>
      <c r="E2437" s="217">
        <v>1.159</v>
      </c>
      <c r="F2437" s="193" t="str">
        <f t="shared" si="45"/>
        <v>ППГЭнг(А)-FRHF-15х150</v>
      </c>
      <c r="G2437" s="150"/>
      <c r="H2437" s="150"/>
    </row>
    <row r="2438" spans="1:8" x14ac:dyDescent="0.25">
      <c r="A2438" s="258" t="s">
        <v>423</v>
      </c>
      <c r="B2438" s="214" t="s">
        <v>516</v>
      </c>
      <c r="C2438" s="215">
        <v>57.3</v>
      </c>
      <c r="D2438" s="216">
        <v>11.079000000000001</v>
      </c>
      <c r="E2438" s="217">
        <v>1.425</v>
      </c>
      <c r="F2438" s="193" t="str">
        <f t="shared" si="45"/>
        <v>ППГЭнг(А)-FRHF-15х185</v>
      </c>
      <c r="G2438" s="150"/>
      <c r="H2438" s="150"/>
    </row>
    <row r="2439" spans="1:8" ht="15.75" thickBot="1" x14ac:dyDescent="0.3">
      <c r="A2439" s="259" t="s">
        <v>423</v>
      </c>
      <c r="B2439" s="266" t="s">
        <v>563</v>
      </c>
      <c r="C2439" s="267">
        <v>63.4</v>
      </c>
      <c r="D2439" s="285">
        <v>14.03</v>
      </c>
      <c r="E2439" s="268">
        <v>1.681</v>
      </c>
      <c r="F2439" s="194" t="str">
        <f t="shared" si="45"/>
        <v>ППГЭнг(А)-FRHF-15х240</v>
      </c>
      <c r="G2439" s="150"/>
      <c r="H2439" s="150"/>
    </row>
    <row r="2440" spans="1:8" x14ac:dyDescent="0.25">
      <c r="A2440" s="257" t="s">
        <v>130</v>
      </c>
      <c r="B2440" s="279" t="s">
        <v>188</v>
      </c>
      <c r="C2440" s="280">
        <v>2.1</v>
      </c>
      <c r="D2440" s="287">
        <v>9.4000000000000004E-3</v>
      </c>
      <c r="E2440" s="281">
        <v>3.0000000000000001E-3</v>
      </c>
      <c r="F2440" s="192" t="str">
        <f t="shared" si="45"/>
        <v>ПуГВ1х0,5</v>
      </c>
      <c r="G2440" s="150"/>
      <c r="H2440" s="150"/>
    </row>
    <row r="2441" spans="1:8" x14ac:dyDescent="0.25">
      <c r="A2441" s="258" t="s">
        <v>130</v>
      </c>
      <c r="B2441" s="273" t="s">
        <v>189</v>
      </c>
      <c r="C2441" s="274">
        <v>2.2999999999999998</v>
      </c>
      <c r="D2441" s="286">
        <v>1.26E-2</v>
      </c>
      <c r="E2441" s="275">
        <v>3.3999999999999998E-3</v>
      </c>
      <c r="F2441" s="193" t="str">
        <f t="shared" si="45"/>
        <v>ПуГВ1х0,75</v>
      </c>
      <c r="G2441" s="150"/>
      <c r="H2441" s="150"/>
    </row>
    <row r="2442" spans="1:8" x14ac:dyDescent="0.25">
      <c r="A2442" s="258" t="s">
        <v>130</v>
      </c>
      <c r="B2442" s="273" t="s">
        <v>190</v>
      </c>
      <c r="C2442" s="274">
        <v>2.5</v>
      </c>
      <c r="D2442" s="286">
        <v>1.54E-2</v>
      </c>
      <c r="E2442" s="275">
        <v>3.7000000000000002E-3</v>
      </c>
      <c r="F2442" s="193" t="str">
        <f t="shared" si="45"/>
        <v>ПуГВ1х1,0</v>
      </c>
      <c r="G2442" s="150"/>
      <c r="H2442" s="150"/>
    </row>
    <row r="2443" spans="1:8" x14ac:dyDescent="0.25">
      <c r="A2443" s="258" t="s">
        <v>130</v>
      </c>
      <c r="B2443" s="273" t="s">
        <v>174</v>
      </c>
      <c r="C2443" s="274">
        <v>3</v>
      </c>
      <c r="D2443" s="286">
        <v>2.1999999999999999E-2</v>
      </c>
      <c r="E2443" s="275">
        <v>5.1999999999999998E-3</v>
      </c>
      <c r="F2443" s="193" t="str">
        <f t="shared" si="45"/>
        <v>ПуГВ1х1,5</v>
      </c>
      <c r="G2443" s="150"/>
      <c r="H2443" s="150"/>
    </row>
    <row r="2444" spans="1:8" x14ac:dyDescent="0.25">
      <c r="A2444" s="258" t="s">
        <v>130</v>
      </c>
      <c r="B2444" s="273" t="s">
        <v>175</v>
      </c>
      <c r="C2444" s="274">
        <v>3.6</v>
      </c>
      <c r="D2444" s="286">
        <v>3.5000000000000003E-2</v>
      </c>
      <c r="E2444" s="275">
        <v>7.4000000000000003E-3</v>
      </c>
      <c r="F2444" s="193" t="str">
        <f t="shared" si="45"/>
        <v>ПуГВ1х2,5</v>
      </c>
      <c r="G2444" s="150"/>
      <c r="H2444" s="150"/>
    </row>
    <row r="2445" spans="1:8" x14ac:dyDescent="0.25">
      <c r="A2445" s="258" t="s">
        <v>130</v>
      </c>
      <c r="B2445" s="273" t="s">
        <v>131</v>
      </c>
      <c r="C2445" s="274">
        <v>3.9</v>
      </c>
      <c r="D2445" s="286">
        <v>5.0999999999999997E-2</v>
      </c>
      <c r="E2445" s="275">
        <v>9.2999999999999992E-3</v>
      </c>
      <c r="F2445" s="193" t="str">
        <f t="shared" si="45"/>
        <v>ПуГВ1х4</v>
      </c>
      <c r="G2445" s="150"/>
      <c r="H2445" s="150"/>
    </row>
    <row r="2446" spans="1:8" x14ac:dyDescent="0.25">
      <c r="A2446" s="258" t="s">
        <v>130</v>
      </c>
      <c r="B2446" s="273" t="s">
        <v>132</v>
      </c>
      <c r="C2446" s="274">
        <v>4.7</v>
      </c>
      <c r="D2446" s="286">
        <v>7.3999999999999996E-2</v>
      </c>
      <c r="E2446" s="275">
        <v>1.09E-2</v>
      </c>
      <c r="F2446" s="193" t="str">
        <f t="shared" si="45"/>
        <v>ПуГВ1х6</v>
      </c>
      <c r="G2446" s="150"/>
      <c r="H2446" s="150"/>
    </row>
    <row r="2447" spans="1:8" x14ac:dyDescent="0.25">
      <c r="A2447" s="258" t="s">
        <v>130</v>
      </c>
      <c r="B2447" s="273" t="s">
        <v>133</v>
      </c>
      <c r="C2447" s="274">
        <v>6</v>
      </c>
      <c r="D2447" s="286">
        <v>0.12</v>
      </c>
      <c r="E2447" s="275">
        <v>1.78E-2</v>
      </c>
      <c r="F2447" s="193" t="str">
        <f t="shared" si="45"/>
        <v>ПуГВ1х10</v>
      </c>
      <c r="G2447" s="150"/>
      <c r="H2447" s="150"/>
    </row>
    <row r="2448" spans="1:8" x14ac:dyDescent="0.25">
      <c r="A2448" s="258" t="s">
        <v>130</v>
      </c>
      <c r="B2448" s="273" t="s">
        <v>134</v>
      </c>
      <c r="C2448" s="274">
        <v>7.6</v>
      </c>
      <c r="D2448" s="286">
        <v>0.184</v>
      </c>
      <c r="E2448" s="275">
        <v>2.2200000000000001E-2</v>
      </c>
      <c r="F2448" s="193" t="str">
        <f t="shared" si="45"/>
        <v>ПуГВ1х16</v>
      </c>
      <c r="G2448" s="150"/>
      <c r="H2448" s="150"/>
    </row>
    <row r="2449" spans="1:8" x14ac:dyDescent="0.25">
      <c r="A2449" s="258" t="s">
        <v>130</v>
      </c>
      <c r="B2449" s="273" t="s">
        <v>135</v>
      </c>
      <c r="C2449" s="274">
        <v>9.6</v>
      </c>
      <c r="D2449" s="286">
        <v>0.28000000000000003</v>
      </c>
      <c r="E2449" s="275">
        <v>3.2500000000000001E-2</v>
      </c>
      <c r="F2449" s="193" t="str">
        <f t="shared" si="45"/>
        <v>ПуГВ1х25</v>
      </c>
      <c r="G2449" s="150"/>
      <c r="H2449" s="150"/>
    </row>
    <row r="2450" spans="1:8" x14ac:dyDescent="0.25">
      <c r="A2450" s="258" t="s">
        <v>130</v>
      </c>
      <c r="B2450" s="273" t="s">
        <v>136</v>
      </c>
      <c r="C2450" s="274">
        <v>10.9</v>
      </c>
      <c r="D2450" s="286">
        <v>0.39700000000000002</v>
      </c>
      <c r="E2450" s="275">
        <v>3.7999999999999999E-2</v>
      </c>
      <c r="F2450" s="193" t="str">
        <f t="shared" si="45"/>
        <v>ПуГВ1х35</v>
      </c>
      <c r="G2450" s="150"/>
      <c r="H2450" s="150"/>
    </row>
    <row r="2451" spans="1:8" x14ac:dyDescent="0.25">
      <c r="A2451" s="258" t="s">
        <v>130</v>
      </c>
      <c r="B2451" s="273" t="s">
        <v>137</v>
      </c>
      <c r="C2451" s="274">
        <v>12.6</v>
      </c>
      <c r="D2451" s="286">
        <v>0.55800000000000005</v>
      </c>
      <c r="E2451" s="275">
        <v>5.2699999999999997E-2</v>
      </c>
      <c r="F2451" s="193" t="str">
        <f t="shared" si="45"/>
        <v>ПуГВ1х50</v>
      </c>
      <c r="G2451" s="150"/>
      <c r="H2451" s="150"/>
    </row>
    <row r="2452" spans="1:8" x14ac:dyDescent="0.25">
      <c r="A2452" s="258" t="s">
        <v>130</v>
      </c>
      <c r="B2452" s="273" t="s">
        <v>138</v>
      </c>
      <c r="C2452" s="274">
        <v>14.6</v>
      </c>
      <c r="D2452" s="286">
        <v>0.76100000000000001</v>
      </c>
      <c r="E2452" s="275">
        <v>6.0600000000000001E-2</v>
      </c>
      <c r="F2452" s="193" t="str">
        <f t="shared" si="45"/>
        <v>ПуГВ1х70</v>
      </c>
      <c r="G2452" s="150"/>
      <c r="H2452" s="150"/>
    </row>
    <row r="2453" spans="1:8" ht="15.75" thickBot="1" x14ac:dyDescent="0.3">
      <c r="A2453" s="259" t="s">
        <v>130</v>
      </c>
      <c r="B2453" s="282" t="s">
        <v>139</v>
      </c>
      <c r="C2453" s="283">
        <v>17.2</v>
      </c>
      <c r="D2453" s="288">
        <v>1.026</v>
      </c>
      <c r="E2453" s="284">
        <v>7.9799999999999996E-2</v>
      </c>
      <c r="F2453" s="194" t="str">
        <f t="shared" si="45"/>
        <v>ПуГВ1х95</v>
      </c>
      <c r="G2453" s="150"/>
      <c r="H2453" s="150"/>
    </row>
    <row r="2454" spans="1:8" x14ac:dyDescent="0.25">
      <c r="A2454" s="257" t="s">
        <v>465</v>
      </c>
      <c r="B2454" s="202" t="s">
        <v>271</v>
      </c>
      <c r="C2454" s="203">
        <v>13.1</v>
      </c>
      <c r="D2454" s="204">
        <v>0.27600000000000002</v>
      </c>
      <c r="E2454" s="261">
        <v>0.13800000000000001</v>
      </c>
      <c r="F2454" s="192" t="str">
        <f t="shared" si="45"/>
        <v>РВГнг(А)-FRLS-12х2,5ок(N)</v>
      </c>
      <c r="G2454" s="150"/>
      <c r="H2454" s="150"/>
    </row>
    <row r="2455" spans="1:8" x14ac:dyDescent="0.25">
      <c r="A2455" s="258" t="s">
        <v>465</v>
      </c>
      <c r="B2455" s="198" t="s">
        <v>267</v>
      </c>
      <c r="C2455" s="195">
        <v>13.4</v>
      </c>
      <c r="D2455" s="196">
        <v>0.23400000000000001</v>
      </c>
      <c r="E2455" s="212">
        <v>0.123</v>
      </c>
      <c r="F2455" s="193" t="str">
        <f t="shared" si="45"/>
        <v>РВГнг(А)-FRLS-12х1,5ок(N)</v>
      </c>
      <c r="G2455" s="150"/>
      <c r="H2455" s="150"/>
    </row>
    <row r="2456" spans="1:8" x14ac:dyDescent="0.25">
      <c r="A2456" s="258" t="s">
        <v>465</v>
      </c>
      <c r="B2456" s="198" t="s">
        <v>275</v>
      </c>
      <c r="C2456" s="195">
        <v>14.1</v>
      </c>
      <c r="D2456" s="196">
        <v>0.33400000000000002</v>
      </c>
      <c r="E2456" s="212">
        <v>0.157</v>
      </c>
      <c r="F2456" s="193" t="str">
        <f t="shared" si="45"/>
        <v>РВГнг(А)-FRLS-12х4ок(N)</v>
      </c>
      <c r="G2456" s="150"/>
      <c r="H2456" s="150"/>
    </row>
    <row r="2457" spans="1:8" x14ac:dyDescent="0.25">
      <c r="A2457" s="258" t="s">
        <v>465</v>
      </c>
      <c r="B2457" s="198" t="s">
        <v>279</v>
      </c>
      <c r="C2457" s="195">
        <v>15.1</v>
      </c>
      <c r="D2457" s="196">
        <v>0.40100000000000002</v>
      </c>
      <c r="E2457" s="212">
        <v>0.17699999999999999</v>
      </c>
      <c r="F2457" s="193" t="str">
        <f t="shared" si="45"/>
        <v>РВГнг(А)-FRLS-12х6ок(N)</v>
      </c>
      <c r="G2457" s="150"/>
      <c r="H2457" s="150"/>
    </row>
    <row r="2458" spans="1:8" x14ac:dyDescent="0.25">
      <c r="A2458" s="258" t="s">
        <v>465</v>
      </c>
      <c r="B2458" s="198" t="s">
        <v>283</v>
      </c>
      <c r="C2458" s="195">
        <v>16.7</v>
      </c>
      <c r="D2458" s="196">
        <v>0.53300000000000003</v>
      </c>
      <c r="E2458" s="212">
        <v>0.21099999999999999</v>
      </c>
      <c r="F2458" s="193" t="str">
        <f t="shared" si="45"/>
        <v>РВГнг(А)-FRLS-12х10ок(N)</v>
      </c>
      <c r="G2458" s="150"/>
      <c r="H2458" s="150"/>
    </row>
    <row r="2459" spans="1:8" x14ac:dyDescent="0.25">
      <c r="A2459" s="258" t="s">
        <v>465</v>
      </c>
      <c r="B2459" s="198" t="s">
        <v>287</v>
      </c>
      <c r="C2459" s="195">
        <v>19.7</v>
      </c>
      <c r="D2459" s="196">
        <v>0.77300000000000002</v>
      </c>
      <c r="E2459" s="212">
        <v>0.254</v>
      </c>
      <c r="F2459" s="193" t="str">
        <f t="shared" si="45"/>
        <v>РВГнг(А)-FRLS-12х16мк(N)</v>
      </c>
      <c r="G2459" s="150"/>
      <c r="H2459" s="150"/>
    </row>
    <row r="2460" spans="1:8" x14ac:dyDescent="0.25">
      <c r="A2460" s="258" t="s">
        <v>465</v>
      </c>
      <c r="B2460" s="198" t="s">
        <v>291</v>
      </c>
      <c r="C2460" s="195">
        <v>22</v>
      </c>
      <c r="D2460" s="196">
        <v>1.05</v>
      </c>
      <c r="E2460" s="212">
        <v>0.38</v>
      </c>
      <c r="F2460" s="193" t="str">
        <f t="shared" si="45"/>
        <v>РВГнг(А)-FRLS-12х25мк(N)</v>
      </c>
      <c r="G2460" s="150"/>
      <c r="H2460" s="150"/>
    </row>
    <row r="2461" spans="1:8" x14ac:dyDescent="0.25">
      <c r="A2461" s="258" t="s">
        <v>465</v>
      </c>
      <c r="B2461" s="198" t="s">
        <v>295</v>
      </c>
      <c r="C2461" s="195">
        <v>24.2</v>
      </c>
      <c r="D2461" s="196">
        <v>1.327</v>
      </c>
      <c r="E2461" s="212">
        <v>0.45500000000000002</v>
      </c>
      <c r="F2461" s="193" t="str">
        <f t="shared" si="45"/>
        <v>РВГнг(А)-FRLS-12х35мк(N)</v>
      </c>
      <c r="G2461" s="150"/>
      <c r="H2461" s="150"/>
    </row>
    <row r="2462" spans="1:8" x14ac:dyDescent="0.25">
      <c r="A2462" s="258" t="s">
        <v>465</v>
      </c>
      <c r="B2462" s="198" t="s">
        <v>268</v>
      </c>
      <c r="C2462" s="195">
        <v>12.9</v>
      </c>
      <c r="D2462" s="196">
        <v>0.26</v>
      </c>
      <c r="E2462" s="212">
        <v>0.13200000000000001</v>
      </c>
      <c r="F2462" s="193" t="str">
        <f t="shared" si="45"/>
        <v>РВГнг(А)-FRLS-13х1,5ок</v>
      </c>
      <c r="G2462" s="150"/>
      <c r="H2462" s="150"/>
    </row>
    <row r="2463" spans="1:8" x14ac:dyDescent="0.25">
      <c r="A2463" s="258" t="s">
        <v>465</v>
      </c>
      <c r="B2463" s="198" t="s">
        <v>415</v>
      </c>
      <c r="C2463" s="195">
        <v>12.9</v>
      </c>
      <c r="D2463" s="196">
        <v>0.26</v>
      </c>
      <c r="E2463" s="212">
        <v>0.13200000000000001</v>
      </c>
      <c r="F2463" s="193" t="str">
        <f t="shared" si="45"/>
        <v>РВГнг(А)-FRLS-13х1,5ок(N,PE)</v>
      </c>
      <c r="G2463" s="150"/>
      <c r="H2463" s="150"/>
    </row>
    <row r="2464" spans="1:8" x14ac:dyDescent="0.25">
      <c r="A2464" s="258" t="s">
        <v>465</v>
      </c>
      <c r="B2464" s="198" t="s">
        <v>272</v>
      </c>
      <c r="C2464" s="195">
        <v>13.7</v>
      </c>
      <c r="D2464" s="196">
        <v>0.311</v>
      </c>
      <c r="E2464" s="212">
        <v>0.14799999999999999</v>
      </c>
      <c r="F2464" s="193" t="str">
        <f t="shared" si="45"/>
        <v>РВГнг(А)-FRLS-13х2,5ок</v>
      </c>
      <c r="G2464" s="150"/>
      <c r="H2464" s="150"/>
    </row>
    <row r="2465" spans="1:8" x14ac:dyDescent="0.25">
      <c r="A2465" s="258" t="s">
        <v>465</v>
      </c>
      <c r="B2465" s="198" t="s">
        <v>400</v>
      </c>
      <c r="C2465" s="195">
        <v>13.7</v>
      </c>
      <c r="D2465" s="196">
        <v>0.311</v>
      </c>
      <c r="E2465" s="212">
        <v>0.14799999999999999</v>
      </c>
      <c r="F2465" s="193" t="str">
        <f t="shared" si="45"/>
        <v>РВГнг(А)-FRLS-13х2,5ок(N,PE)</v>
      </c>
      <c r="G2465" s="150"/>
      <c r="H2465" s="150"/>
    </row>
    <row r="2466" spans="1:8" x14ac:dyDescent="0.25">
      <c r="A2466" s="258" t="s">
        <v>465</v>
      </c>
      <c r="B2466" s="198" t="s">
        <v>276</v>
      </c>
      <c r="C2466" s="195">
        <v>14.8</v>
      </c>
      <c r="D2466" s="196">
        <v>0.38200000000000001</v>
      </c>
      <c r="E2466" s="212">
        <v>0.16700000000000001</v>
      </c>
      <c r="F2466" s="193" t="str">
        <f t="shared" si="45"/>
        <v>РВГнг(А)-FRLS-13х4ок</v>
      </c>
      <c r="G2466" s="150"/>
      <c r="H2466" s="150"/>
    </row>
    <row r="2467" spans="1:8" x14ac:dyDescent="0.25">
      <c r="A2467" s="258" t="s">
        <v>465</v>
      </c>
      <c r="B2467" s="198" t="s">
        <v>401</v>
      </c>
      <c r="C2467" s="195">
        <v>14.8</v>
      </c>
      <c r="D2467" s="196">
        <v>0.38200000000000001</v>
      </c>
      <c r="E2467" s="212">
        <v>0.16700000000000001</v>
      </c>
      <c r="F2467" s="193" t="str">
        <f t="shared" si="45"/>
        <v>РВГнг(А)-FRLS-13х4ок(N,PE)</v>
      </c>
      <c r="G2467" s="150"/>
      <c r="H2467" s="150"/>
    </row>
    <row r="2468" spans="1:8" x14ac:dyDescent="0.25">
      <c r="A2468" s="258" t="s">
        <v>465</v>
      </c>
      <c r="B2468" s="198" t="s">
        <v>280</v>
      </c>
      <c r="C2468" s="195">
        <v>15.8</v>
      </c>
      <c r="D2468" s="196">
        <v>0.46700000000000003</v>
      </c>
      <c r="E2468" s="212">
        <v>0.188</v>
      </c>
      <c r="F2468" s="193" t="str">
        <f t="shared" si="45"/>
        <v>РВГнг(А)-FRLS-13х6ок</v>
      </c>
      <c r="G2468" s="150"/>
      <c r="H2468" s="150"/>
    </row>
    <row r="2469" spans="1:8" x14ac:dyDescent="0.25">
      <c r="A2469" s="258" t="s">
        <v>465</v>
      </c>
      <c r="B2469" s="198" t="s">
        <v>402</v>
      </c>
      <c r="C2469" s="195">
        <v>15.8</v>
      </c>
      <c r="D2469" s="196">
        <v>0.46700000000000003</v>
      </c>
      <c r="E2469" s="212">
        <v>0.188</v>
      </c>
      <c r="F2469" s="193" t="str">
        <f t="shared" si="45"/>
        <v>РВГнг(А)-FRLS-13х6ок(N,PE)</v>
      </c>
      <c r="G2469" s="150"/>
      <c r="H2469" s="150"/>
    </row>
    <row r="2470" spans="1:8" x14ac:dyDescent="0.25">
      <c r="A2470" s="258" t="s">
        <v>465</v>
      </c>
      <c r="B2470" s="198" t="s">
        <v>284</v>
      </c>
      <c r="C2470" s="195">
        <v>17.600000000000001</v>
      </c>
      <c r="D2470" s="196">
        <v>0.63500000000000001</v>
      </c>
      <c r="E2470" s="212">
        <v>0.224</v>
      </c>
      <c r="F2470" s="193" t="str">
        <f t="shared" si="45"/>
        <v>РВГнг(А)-FRLS-13х10ок</v>
      </c>
      <c r="G2470" s="150"/>
      <c r="H2470" s="150"/>
    </row>
    <row r="2471" spans="1:8" x14ac:dyDescent="0.25">
      <c r="A2471" s="258" t="s">
        <v>465</v>
      </c>
      <c r="B2471" s="198" t="s">
        <v>403</v>
      </c>
      <c r="C2471" s="195">
        <v>17.600000000000001</v>
      </c>
      <c r="D2471" s="196">
        <v>0.63500000000000001</v>
      </c>
      <c r="E2471" s="212">
        <v>0.224</v>
      </c>
      <c r="F2471" s="193" t="str">
        <f t="shared" si="45"/>
        <v>РВГнг(А)-FRLS-13х10ок(N,PE)</v>
      </c>
      <c r="G2471" s="150"/>
      <c r="H2471" s="150"/>
    </row>
    <row r="2472" spans="1:8" x14ac:dyDescent="0.25">
      <c r="A2472" s="258" t="s">
        <v>465</v>
      </c>
      <c r="B2472" s="198" t="s">
        <v>288</v>
      </c>
      <c r="C2472" s="195">
        <v>20.8</v>
      </c>
      <c r="D2472" s="196">
        <v>0.93200000000000005</v>
      </c>
      <c r="E2472" s="212">
        <v>0.26700000000000002</v>
      </c>
      <c r="F2472" s="193" t="str">
        <f t="shared" si="45"/>
        <v>РВГнг(А)-FRLS-13х16мк</v>
      </c>
      <c r="G2472" s="150"/>
      <c r="H2472" s="150"/>
    </row>
    <row r="2473" spans="1:8" x14ac:dyDescent="0.25">
      <c r="A2473" s="258" t="s">
        <v>465</v>
      </c>
      <c r="B2473" s="198" t="s">
        <v>417</v>
      </c>
      <c r="C2473" s="195">
        <v>20.8</v>
      </c>
      <c r="D2473" s="196">
        <v>0.93200000000000005</v>
      </c>
      <c r="E2473" s="212">
        <v>0.26700000000000002</v>
      </c>
      <c r="F2473" s="193" t="str">
        <f t="shared" si="45"/>
        <v>РВГнг(А)-FRLS-13х16мк(N,PE)</v>
      </c>
      <c r="G2473" s="150"/>
      <c r="H2473" s="150"/>
    </row>
    <row r="2474" spans="1:8" x14ac:dyDescent="0.25">
      <c r="A2474" s="258" t="s">
        <v>465</v>
      </c>
      <c r="B2474" s="210" t="s">
        <v>292</v>
      </c>
      <c r="C2474" s="211">
        <v>23.3</v>
      </c>
      <c r="D2474" s="209">
        <v>1.2969999999999999</v>
      </c>
      <c r="E2474" s="209">
        <v>0.28000000000000003</v>
      </c>
      <c r="F2474" s="193" t="str">
        <f t="shared" si="45"/>
        <v>РВГнг(А)-FRLS-13х25мк</v>
      </c>
      <c r="G2474" s="150"/>
      <c r="H2474" s="150"/>
    </row>
    <row r="2475" spans="1:8" x14ac:dyDescent="0.25">
      <c r="A2475" s="258" t="s">
        <v>465</v>
      </c>
      <c r="B2475" s="206" t="s">
        <v>419</v>
      </c>
      <c r="C2475" s="207">
        <v>23.3</v>
      </c>
      <c r="D2475" s="208">
        <v>1.2969999999999999</v>
      </c>
      <c r="E2475" s="213">
        <v>0.28000000000000003</v>
      </c>
      <c r="F2475" s="193" t="str">
        <f t="shared" si="45"/>
        <v>РВГнг(А)-FRLS-13х25мк(N,PE)</v>
      </c>
      <c r="G2475" s="150"/>
      <c r="H2475" s="150"/>
    </row>
    <row r="2476" spans="1:8" x14ac:dyDescent="0.25">
      <c r="A2476" s="258" t="s">
        <v>465</v>
      </c>
      <c r="B2476" s="198" t="s">
        <v>296</v>
      </c>
      <c r="C2476" s="195">
        <v>25.6</v>
      </c>
      <c r="D2476" s="196">
        <v>1.655</v>
      </c>
      <c r="E2476" s="212">
        <v>0.308</v>
      </c>
      <c r="F2476" s="193" t="str">
        <f t="shared" si="45"/>
        <v>РВГнг(А)-FRLS-13х35мк</v>
      </c>
      <c r="G2476" s="150"/>
      <c r="H2476" s="150"/>
    </row>
    <row r="2477" spans="1:8" x14ac:dyDescent="0.25">
      <c r="A2477" s="258" t="s">
        <v>465</v>
      </c>
      <c r="B2477" s="198" t="s">
        <v>421</v>
      </c>
      <c r="C2477" s="195">
        <v>25.6</v>
      </c>
      <c r="D2477" s="196">
        <v>1.655</v>
      </c>
      <c r="E2477" s="212">
        <v>0.308</v>
      </c>
      <c r="F2477" s="193" t="str">
        <f t="shared" si="45"/>
        <v>РВГнг(А)-FRLS-13х35мк(N,PE)</v>
      </c>
      <c r="G2477" s="150"/>
      <c r="H2477" s="150"/>
    </row>
    <row r="2478" spans="1:8" x14ac:dyDescent="0.25">
      <c r="A2478" s="258" t="s">
        <v>465</v>
      </c>
      <c r="B2478" s="198" t="s">
        <v>269</v>
      </c>
      <c r="C2478" s="195">
        <v>13.8</v>
      </c>
      <c r="D2478" s="196">
        <v>0.30099999999999999</v>
      </c>
      <c r="E2478" s="212">
        <v>0.14799999999999999</v>
      </c>
      <c r="F2478" s="193" t="str">
        <f t="shared" si="45"/>
        <v>РВГнг(А)-FRLS-14х1,5ок(N)</v>
      </c>
      <c r="G2478" s="150"/>
      <c r="H2478" s="150"/>
    </row>
    <row r="2479" spans="1:8" x14ac:dyDescent="0.25">
      <c r="A2479" s="258" t="s">
        <v>465</v>
      </c>
      <c r="B2479" s="198" t="s">
        <v>436</v>
      </c>
      <c r="C2479" s="195">
        <v>13.8</v>
      </c>
      <c r="D2479" s="196">
        <v>0.30099999999999999</v>
      </c>
      <c r="E2479" s="212">
        <v>0.14799999999999999</v>
      </c>
      <c r="F2479" s="193" t="str">
        <f t="shared" si="45"/>
        <v>РВГнг(А)-FRLS-14х1,5ок(PE)</v>
      </c>
      <c r="G2479" s="150"/>
      <c r="H2479" s="150"/>
    </row>
    <row r="2480" spans="1:8" x14ac:dyDescent="0.25">
      <c r="A2480" s="258" t="s">
        <v>465</v>
      </c>
      <c r="B2480" s="198" t="s">
        <v>273</v>
      </c>
      <c r="C2480" s="195">
        <v>14.8</v>
      </c>
      <c r="D2480" s="196">
        <v>0.36399999999999999</v>
      </c>
      <c r="E2480" s="212">
        <v>0.16600000000000001</v>
      </c>
      <c r="F2480" s="193" t="str">
        <f t="shared" si="45"/>
        <v>РВГнг(А)-FRLS-14х2,5ок(N)</v>
      </c>
      <c r="G2480" s="150"/>
      <c r="H2480" s="150"/>
    </row>
    <row r="2481" spans="1:8" x14ac:dyDescent="0.25">
      <c r="A2481" s="258" t="s">
        <v>465</v>
      </c>
      <c r="B2481" s="198" t="s">
        <v>437</v>
      </c>
      <c r="C2481" s="195">
        <v>14.8</v>
      </c>
      <c r="D2481" s="196">
        <v>0.36399999999999999</v>
      </c>
      <c r="E2481" s="212">
        <v>0.16600000000000001</v>
      </c>
      <c r="F2481" s="193" t="str">
        <f t="shared" si="45"/>
        <v>РВГнг(А)-FRLS-14х2,5ок(PE)</v>
      </c>
      <c r="G2481" s="150"/>
      <c r="H2481" s="150"/>
    </row>
    <row r="2482" spans="1:8" x14ac:dyDescent="0.25">
      <c r="A2482" s="258" t="s">
        <v>465</v>
      </c>
      <c r="B2482" s="198" t="s">
        <v>277</v>
      </c>
      <c r="C2482" s="195">
        <v>15.9</v>
      </c>
      <c r="D2482" s="196">
        <v>0.45200000000000001</v>
      </c>
      <c r="E2482" s="212">
        <v>0.188</v>
      </c>
      <c r="F2482" s="193" t="str">
        <f t="shared" si="45"/>
        <v>РВГнг(А)-FRLS-14х4ок(N)</v>
      </c>
      <c r="G2482" s="150"/>
      <c r="H2482" s="150"/>
    </row>
    <row r="2483" spans="1:8" x14ac:dyDescent="0.25">
      <c r="A2483" s="258" t="s">
        <v>465</v>
      </c>
      <c r="B2483" s="198" t="s">
        <v>432</v>
      </c>
      <c r="C2483" s="195">
        <v>15.9</v>
      </c>
      <c r="D2483" s="196">
        <v>0.45200000000000001</v>
      </c>
      <c r="E2483" s="212">
        <v>0.188</v>
      </c>
      <c r="F2483" s="193" t="str">
        <f t="shared" si="45"/>
        <v>РВГнг(А)-FRLS-14х4ок(PE)</v>
      </c>
      <c r="G2483" s="150"/>
      <c r="H2483" s="150"/>
    </row>
    <row r="2484" spans="1:8" x14ac:dyDescent="0.25">
      <c r="A2484" s="258" t="s">
        <v>465</v>
      </c>
      <c r="B2484" s="198" t="s">
        <v>281</v>
      </c>
      <c r="C2484" s="195">
        <v>17.100000000000001</v>
      </c>
      <c r="D2484" s="196">
        <v>0.56100000000000005</v>
      </c>
      <c r="E2484" s="212">
        <v>0.21199999999999999</v>
      </c>
      <c r="F2484" s="193" t="str">
        <f t="shared" si="45"/>
        <v>РВГнг(А)-FRLS-14х6ок(N)</v>
      </c>
      <c r="G2484" s="150"/>
      <c r="H2484" s="150"/>
    </row>
    <row r="2485" spans="1:8" x14ac:dyDescent="0.25">
      <c r="A2485" s="258" t="s">
        <v>465</v>
      </c>
      <c r="B2485" s="198" t="s">
        <v>433</v>
      </c>
      <c r="C2485" s="195">
        <v>17.100000000000001</v>
      </c>
      <c r="D2485" s="196">
        <v>0.56100000000000005</v>
      </c>
      <c r="E2485" s="212">
        <v>0.21199999999999999</v>
      </c>
      <c r="F2485" s="193" t="str">
        <f t="shared" si="45"/>
        <v>РВГнг(А)-FRLS-14х6ок(PE)</v>
      </c>
      <c r="G2485" s="150"/>
      <c r="H2485" s="150"/>
    </row>
    <row r="2486" spans="1:8" x14ac:dyDescent="0.25">
      <c r="A2486" s="258" t="s">
        <v>465</v>
      </c>
      <c r="B2486" s="198" t="s">
        <v>285</v>
      </c>
      <c r="C2486" s="195">
        <v>19.100000000000001</v>
      </c>
      <c r="D2486" s="196">
        <v>0.77200000000000002</v>
      </c>
      <c r="E2486" s="212">
        <v>0.251</v>
      </c>
      <c r="F2486" s="193" t="str">
        <f t="shared" si="45"/>
        <v>РВГнг(А)-FRLS-14х10ок(N)</v>
      </c>
      <c r="G2486" s="150"/>
      <c r="H2486" s="150"/>
    </row>
    <row r="2487" spans="1:8" x14ac:dyDescent="0.25">
      <c r="A2487" s="258" t="s">
        <v>465</v>
      </c>
      <c r="B2487" s="198" t="s">
        <v>438</v>
      </c>
      <c r="C2487" s="195">
        <v>19.100000000000001</v>
      </c>
      <c r="D2487" s="196">
        <v>0.77200000000000002</v>
      </c>
      <c r="E2487" s="212">
        <v>0.251</v>
      </c>
      <c r="F2487" s="193" t="str">
        <f t="shared" si="45"/>
        <v>РВГнг(А)-FRLS-14х10ок(PE)</v>
      </c>
      <c r="G2487" s="150"/>
      <c r="H2487" s="150"/>
    </row>
    <row r="2488" spans="1:8" x14ac:dyDescent="0.25">
      <c r="A2488" s="258" t="s">
        <v>465</v>
      </c>
      <c r="B2488" s="198" t="s">
        <v>163</v>
      </c>
      <c r="C2488" s="195">
        <v>22.7</v>
      </c>
      <c r="D2488" s="196">
        <v>1.143</v>
      </c>
      <c r="E2488" s="212">
        <v>0.3</v>
      </c>
      <c r="F2488" s="193" t="str">
        <f t="shared" si="45"/>
        <v>РВГнг(А)-FRLS-14х16</v>
      </c>
      <c r="G2488" s="150"/>
      <c r="H2488" s="150"/>
    </row>
    <row r="2489" spans="1:8" x14ac:dyDescent="0.25">
      <c r="A2489" s="258" t="s">
        <v>465</v>
      </c>
      <c r="B2489" s="198" t="s">
        <v>289</v>
      </c>
      <c r="C2489" s="195">
        <v>22.7</v>
      </c>
      <c r="D2489" s="196">
        <v>1.143</v>
      </c>
      <c r="E2489" s="212">
        <v>0.3</v>
      </c>
      <c r="F2489" s="193" t="str">
        <f t="shared" si="45"/>
        <v>РВГнг(А)-FRLS-14х16мк(N)</v>
      </c>
      <c r="G2489" s="150"/>
      <c r="H2489" s="150"/>
    </row>
    <row r="2490" spans="1:8" x14ac:dyDescent="0.25">
      <c r="A2490" s="258" t="s">
        <v>465</v>
      </c>
      <c r="B2490" s="198" t="s">
        <v>164</v>
      </c>
      <c r="C2490" s="195">
        <v>25.6</v>
      </c>
      <c r="D2490" s="196">
        <v>1.621</v>
      </c>
      <c r="E2490" s="212">
        <v>0.33200000000000002</v>
      </c>
      <c r="F2490" s="193" t="str">
        <f t="shared" si="45"/>
        <v>РВГнг(А)-FRLS-14х25</v>
      </c>
      <c r="G2490" s="150"/>
      <c r="H2490" s="150"/>
    </row>
    <row r="2491" spans="1:8" x14ac:dyDescent="0.25">
      <c r="A2491" s="258" t="s">
        <v>465</v>
      </c>
      <c r="B2491" s="198" t="s">
        <v>293</v>
      </c>
      <c r="C2491" s="195">
        <v>25.6</v>
      </c>
      <c r="D2491" s="196">
        <v>1.621</v>
      </c>
      <c r="E2491" s="212">
        <v>0.33200000000000002</v>
      </c>
      <c r="F2491" s="193" t="str">
        <f t="shared" si="45"/>
        <v>РВГнг(А)-FRLS-14х25мк(N)</v>
      </c>
      <c r="G2491" s="150"/>
      <c r="H2491" s="150"/>
    </row>
    <row r="2492" spans="1:8" x14ac:dyDescent="0.25">
      <c r="A2492" s="258" t="s">
        <v>465</v>
      </c>
      <c r="B2492" s="198" t="s">
        <v>298</v>
      </c>
      <c r="C2492" s="195">
        <v>28.1</v>
      </c>
      <c r="D2492" s="196">
        <v>2.0590000000000002</v>
      </c>
      <c r="E2492" s="212">
        <v>0.38300000000000001</v>
      </c>
      <c r="F2492" s="193" t="str">
        <f t="shared" si="45"/>
        <v>РВГнг(А)-FRLS-14х35мк(N)</v>
      </c>
      <c r="G2492" s="150"/>
      <c r="H2492" s="150"/>
    </row>
    <row r="2493" spans="1:8" x14ac:dyDescent="0.25">
      <c r="A2493" s="258" t="s">
        <v>465</v>
      </c>
      <c r="B2493" s="198" t="s">
        <v>441</v>
      </c>
      <c r="C2493" s="195">
        <v>28.1</v>
      </c>
      <c r="D2493" s="196">
        <v>2.0590000000000002</v>
      </c>
      <c r="E2493" s="212">
        <v>0.38300000000000001</v>
      </c>
      <c r="F2493" s="193" t="str">
        <f t="shared" si="45"/>
        <v>РВГнг(А)-FRLS-14х35мк(PE)</v>
      </c>
      <c r="G2493" s="150"/>
      <c r="H2493" s="150"/>
    </row>
    <row r="2494" spans="1:8" x14ac:dyDescent="0.25">
      <c r="A2494" s="258" t="s">
        <v>465</v>
      </c>
      <c r="B2494" s="198" t="s">
        <v>416</v>
      </c>
      <c r="C2494" s="195">
        <v>14.9</v>
      </c>
      <c r="D2494" s="196">
        <v>0.34599999999999997</v>
      </c>
      <c r="E2494" s="212">
        <v>0.159</v>
      </c>
      <c r="F2494" s="193" t="str">
        <f t="shared" si="45"/>
        <v>РВГнг(А)-FRLS-15х1,5ок(N,PE)</v>
      </c>
      <c r="G2494" s="150"/>
      <c r="H2494" s="150"/>
    </row>
    <row r="2495" spans="1:8" x14ac:dyDescent="0.25">
      <c r="A2495" s="258" t="s">
        <v>465</v>
      </c>
      <c r="B2495" s="198" t="s">
        <v>390</v>
      </c>
      <c r="C2495" s="195">
        <v>15.9</v>
      </c>
      <c r="D2495" s="196">
        <v>0.42099999999999999</v>
      </c>
      <c r="E2495" s="212">
        <v>0.17899999999999999</v>
      </c>
      <c r="F2495" s="193" t="str">
        <f t="shared" si="45"/>
        <v>РВГнг(А)-FRLS-15х2,5ок(N,PE)</v>
      </c>
      <c r="G2495" s="150"/>
      <c r="H2495" s="150"/>
    </row>
    <row r="2496" spans="1:8" x14ac:dyDescent="0.25">
      <c r="A2496" s="258" t="s">
        <v>465</v>
      </c>
      <c r="B2496" s="198" t="s">
        <v>391</v>
      </c>
      <c r="C2496" s="195">
        <v>17.2</v>
      </c>
      <c r="D2496" s="196">
        <v>0.53100000000000003</v>
      </c>
      <c r="E2496" s="212">
        <v>0.20100000000000001</v>
      </c>
      <c r="F2496" s="193" t="str">
        <f t="shared" si="45"/>
        <v>РВГнг(А)-FRLS-15х4ок(N,PE)</v>
      </c>
      <c r="G2496" s="150"/>
      <c r="H2496" s="150"/>
    </row>
    <row r="2497" spans="1:8" x14ac:dyDescent="0.25">
      <c r="A2497" s="258" t="s">
        <v>465</v>
      </c>
      <c r="B2497" s="198" t="s">
        <v>392</v>
      </c>
      <c r="C2497" s="195">
        <v>18.5</v>
      </c>
      <c r="D2497" s="196">
        <v>0.66</v>
      </c>
      <c r="E2497" s="212">
        <v>0.22600000000000001</v>
      </c>
      <c r="F2497" s="193" t="str">
        <f t="shared" si="45"/>
        <v>РВГнг(А)-FRLS-15х6ок(N,PE)</v>
      </c>
      <c r="G2497" s="150"/>
      <c r="H2497" s="150"/>
    </row>
    <row r="2498" spans="1:8" x14ac:dyDescent="0.25">
      <c r="A2498" s="258" t="s">
        <v>465</v>
      </c>
      <c r="B2498" s="198" t="s">
        <v>393</v>
      </c>
      <c r="C2498" s="195">
        <v>20.7</v>
      </c>
      <c r="D2498" s="196">
        <v>0.91600000000000004</v>
      </c>
      <c r="E2498" s="212">
        <v>0.26700000000000002</v>
      </c>
      <c r="F2498" s="193" t="str">
        <f t="shared" ref="F2498:F2561" si="46">A2498&amp;B2498</f>
        <v>РВГнг(А)-FRLS-15х10ок(N,PE)</v>
      </c>
      <c r="G2498" s="150"/>
      <c r="H2498" s="150"/>
    </row>
    <row r="2499" spans="1:8" x14ac:dyDescent="0.25">
      <c r="A2499" s="258" t="s">
        <v>465</v>
      </c>
      <c r="B2499" s="198" t="s">
        <v>418</v>
      </c>
      <c r="C2499" s="195">
        <v>25</v>
      </c>
      <c r="D2499" s="196">
        <v>1.381</v>
      </c>
      <c r="E2499" s="212">
        <v>0.315</v>
      </c>
      <c r="F2499" s="193" t="str">
        <f t="shared" si="46"/>
        <v>РВГнг(А)-FRLS-15х16мк(N,PE)</v>
      </c>
      <c r="G2499" s="150"/>
      <c r="H2499" s="150"/>
    </row>
    <row r="2500" spans="1:8" x14ac:dyDescent="0.25">
      <c r="A2500" s="258" t="s">
        <v>465</v>
      </c>
      <c r="B2500" s="198" t="s">
        <v>420</v>
      </c>
      <c r="C2500" s="195">
        <v>28.1</v>
      </c>
      <c r="D2500" s="196">
        <v>1.9550000000000001</v>
      </c>
      <c r="E2500" s="212">
        <v>0.47699999999999998</v>
      </c>
      <c r="F2500" s="193" t="str">
        <f t="shared" si="46"/>
        <v>РВГнг(А)-FRLS-15х25мк(N,PE)</v>
      </c>
      <c r="G2500" s="150"/>
      <c r="H2500" s="150"/>
    </row>
    <row r="2501" spans="1:8" ht="15.75" thickBot="1" x14ac:dyDescent="0.3">
      <c r="A2501" s="259" t="s">
        <v>465</v>
      </c>
      <c r="B2501" s="199" t="s">
        <v>422</v>
      </c>
      <c r="C2501" s="200">
        <v>31.2</v>
      </c>
      <c r="D2501" s="201">
        <v>2.5329999999999999</v>
      </c>
      <c r="E2501" s="260">
        <v>0.56999999999999995</v>
      </c>
      <c r="F2501" s="194" t="str">
        <f t="shared" si="46"/>
        <v>РВГнг(А)-FRLS-15х35мк(N,PE)</v>
      </c>
      <c r="G2501" s="150"/>
      <c r="H2501" s="150"/>
    </row>
    <row r="2502" spans="1:8" x14ac:dyDescent="0.25">
      <c r="A2502" s="257" t="s">
        <v>467</v>
      </c>
      <c r="B2502" s="202" t="s">
        <v>267</v>
      </c>
      <c r="C2502" s="203">
        <v>12.7</v>
      </c>
      <c r="D2502" s="204">
        <v>0.28100000000000003</v>
      </c>
      <c r="E2502" s="261">
        <v>0.128</v>
      </c>
      <c r="F2502" s="192" t="str">
        <f t="shared" si="46"/>
        <v>РВГЭнг(А)-FRLS-12х1,5ок(N)</v>
      </c>
      <c r="G2502" s="150"/>
      <c r="H2502" s="150"/>
    </row>
    <row r="2503" spans="1:8" x14ac:dyDescent="0.25">
      <c r="A2503" s="258" t="s">
        <v>467</v>
      </c>
      <c r="B2503" s="198" t="s">
        <v>271</v>
      </c>
      <c r="C2503" s="195">
        <v>13.5</v>
      </c>
      <c r="D2503" s="196">
        <v>0.32600000000000001</v>
      </c>
      <c r="E2503" s="212">
        <v>0.14299999999999999</v>
      </c>
      <c r="F2503" s="193" t="str">
        <f t="shared" si="46"/>
        <v>РВГЭнг(А)-FRLS-12х2,5ок(N)</v>
      </c>
      <c r="G2503" s="150"/>
      <c r="H2503" s="150"/>
    </row>
    <row r="2504" spans="1:8" x14ac:dyDescent="0.25">
      <c r="A2504" s="258" t="s">
        <v>467</v>
      </c>
      <c r="B2504" s="198" t="s">
        <v>275</v>
      </c>
      <c r="C2504" s="195">
        <v>14.4</v>
      </c>
      <c r="D2504" s="196">
        <v>0.38800000000000001</v>
      </c>
      <c r="E2504" s="212">
        <v>0.161</v>
      </c>
      <c r="F2504" s="193" t="str">
        <f t="shared" si="46"/>
        <v>РВГЭнг(А)-FRLS-12х4ок(N)</v>
      </c>
      <c r="G2504" s="150"/>
      <c r="H2504" s="150"/>
    </row>
    <row r="2505" spans="1:8" x14ac:dyDescent="0.25">
      <c r="A2505" s="258" t="s">
        <v>467</v>
      </c>
      <c r="B2505" s="198" t="s">
        <v>279</v>
      </c>
      <c r="C2505" s="195">
        <v>15.4</v>
      </c>
      <c r="D2505" s="196">
        <v>0.46</v>
      </c>
      <c r="E2505" s="212">
        <v>0.182</v>
      </c>
      <c r="F2505" s="193" t="str">
        <f t="shared" si="46"/>
        <v>РВГЭнг(А)-FRLS-12х6ок(N)</v>
      </c>
      <c r="G2505" s="150"/>
      <c r="H2505" s="150"/>
    </row>
    <row r="2506" spans="1:8" x14ac:dyDescent="0.25">
      <c r="A2506" s="258" t="s">
        <v>467</v>
      </c>
      <c r="B2506" s="198" t="s">
        <v>283</v>
      </c>
      <c r="C2506" s="195">
        <v>17.100000000000001</v>
      </c>
      <c r="D2506" s="196">
        <v>0.6</v>
      </c>
      <c r="E2506" s="212">
        <v>0.216</v>
      </c>
      <c r="F2506" s="193" t="str">
        <f t="shared" si="46"/>
        <v>РВГЭнг(А)-FRLS-12х10ок(N)</v>
      </c>
      <c r="G2506" s="150"/>
      <c r="H2506" s="150"/>
    </row>
    <row r="2507" spans="1:8" x14ac:dyDescent="0.25">
      <c r="A2507" s="258" t="s">
        <v>467</v>
      </c>
      <c r="B2507" s="198" t="s">
        <v>287</v>
      </c>
      <c r="C2507" s="195">
        <v>20.100000000000001</v>
      </c>
      <c r="D2507" s="196">
        <v>0.85399999999999998</v>
      </c>
      <c r="E2507" s="212">
        <v>0.25900000000000001</v>
      </c>
      <c r="F2507" s="193" t="str">
        <f t="shared" si="46"/>
        <v>РВГЭнг(А)-FRLS-12х16мк(N)</v>
      </c>
      <c r="G2507" s="150"/>
      <c r="H2507" s="150"/>
    </row>
    <row r="2508" spans="1:8" x14ac:dyDescent="0.25">
      <c r="A2508" s="258" t="s">
        <v>467</v>
      </c>
      <c r="B2508" s="198" t="s">
        <v>291</v>
      </c>
      <c r="C2508" s="195">
        <v>22.4</v>
      </c>
      <c r="D2508" s="196">
        <v>1.143</v>
      </c>
      <c r="E2508" s="212">
        <v>0.39300000000000002</v>
      </c>
      <c r="F2508" s="193" t="str">
        <f t="shared" si="46"/>
        <v>РВГЭнг(А)-FRLS-12х25мк(N)</v>
      </c>
      <c r="G2508" s="150"/>
      <c r="H2508" s="150"/>
    </row>
    <row r="2509" spans="1:8" x14ac:dyDescent="0.25">
      <c r="A2509" s="258" t="s">
        <v>467</v>
      </c>
      <c r="B2509" s="245" t="s">
        <v>295</v>
      </c>
      <c r="C2509" s="246">
        <v>24.8</v>
      </c>
      <c r="D2509" s="247">
        <v>1.498</v>
      </c>
      <c r="E2509" s="248">
        <v>0.46</v>
      </c>
      <c r="F2509" s="193" t="str">
        <f t="shared" si="46"/>
        <v>РВГЭнг(А)-FRLS-12х35мк(N)</v>
      </c>
      <c r="G2509" s="150"/>
      <c r="H2509" s="150"/>
    </row>
    <row r="2510" spans="1:8" x14ac:dyDescent="0.25">
      <c r="A2510" s="258" t="s">
        <v>467</v>
      </c>
      <c r="B2510" s="198" t="s">
        <v>268</v>
      </c>
      <c r="C2510" s="195">
        <v>13.3</v>
      </c>
      <c r="D2510" s="196">
        <v>0.309</v>
      </c>
      <c r="E2510" s="212">
        <v>0.13700000000000001</v>
      </c>
      <c r="F2510" s="193" t="str">
        <f t="shared" si="46"/>
        <v>РВГЭнг(А)-FRLS-13х1,5ок</v>
      </c>
      <c r="G2510" s="150"/>
      <c r="H2510" s="150"/>
    </row>
    <row r="2511" spans="1:8" x14ac:dyDescent="0.25">
      <c r="A2511" s="258" t="s">
        <v>467</v>
      </c>
      <c r="B2511" s="198" t="s">
        <v>415</v>
      </c>
      <c r="C2511" s="195">
        <v>13.3</v>
      </c>
      <c r="D2511" s="196">
        <v>0.309</v>
      </c>
      <c r="E2511" s="212">
        <v>0.13700000000000001</v>
      </c>
      <c r="F2511" s="193" t="str">
        <f t="shared" si="46"/>
        <v>РВГЭнг(А)-FRLS-13х1,5ок(N,PE)</v>
      </c>
      <c r="G2511" s="150"/>
      <c r="H2511" s="150"/>
    </row>
    <row r="2512" spans="1:8" x14ac:dyDescent="0.25">
      <c r="A2512" s="258" t="s">
        <v>467</v>
      </c>
      <c r="B2512" s="198" t="s">
        <v>272</v>
      </c>
      <c r="C2512" s="195">
        <v>14.1</v>
      </c>
      <c r="D2512" s="196">
        <v>0.36399999999999999</v>
      </c>
      <c r="E2512" s="212">
        <v>0.153</v>
      </c>
      <c r="F2512" s="193" t="str">
        <f t="shared" si="46"/>
        <v>РВГЭнг(А)-FRLS-13х2,5ок</v>
      </c>
      <c r="G2512" s="150"/>
      <c r="H2512" s="150"/>
    </row>
    <row r="2513" spans="1:8" x14ac:dyDescent="0.25">
      <c r="A2513" s="258" t="s">
        <v>467</v>
      </c>
      <c r="B2513" s="198" t="s">
        <v>400</v>
      </c>
      <c r="C2513" s="195">
        <v>14.1</v>
      </c>
      <c r="D2513" s="196">
        <v>0.36399999999999999</v>
      </c>
      <c r="E2513" s="212">
        <v>0.153</v>
      </c>
      <c r="F2513" s="193" t="str">
        <f t="shared" si="46"/>
        <v>РВГЭнг(А)-FRLS-13х2,5ок(N,PE)</v>
      </c>
      <c r="G2513" s="150"/>
      <c r="H2513" s="150"/>
    </row>
    <row r="2514" spans="1:8" x14ac:dyDescent="0.25">
      <c r="A2514" s="258" t="s">
        <v>467</v>
      </c>
      <c r="B2514" s="198" t="s">
        <v>276</v>
      </c>
      <c r="C2514" s="195">
        <v>15.1</v>
      </c>
      <c r="D2514" s="196">
        <v>0.44</v>
      </c>
      <c r="E2514" s="212">
        <v>0.17199999999999999</v>
      </c>
      <c r="F2514" s="193" t="str">
        <f t="shared" si="46"/>
        <v>РВГЭнг(А)-FRLS-13х4ок</v>
      </c>
      <c r="G2514" s="150"/>
      <c r="H2514" s="150"/>
    </row>
    <row r="2515" spans="1:8" x14ac:dyDescent="0.25">
      <c r="A2515" s="258" t="s">
        <v>467</v>
      </c>
      <c r="B2515" s="198" t="s">
        <v>401</v>
      </c>
      <c r="C2515" s="195">
        <v>15.1</v>
      </c>
      <c r="D2515" s="196">
        <v>0.44</v>
      </c>
      <c r="E2515" s="212">
        <v>0.17199999999999999</v>
      </c>
      <c r="F2515" s="193" t="str">
        <f t="shared" si="46"/>
        <v>РВГЭнг(А)-FRLS-13х4ок(N,PE)</v>
      </c>
      <c r="G2515" s="150"/>
      <c r="H2515" s="150"/>
    </row>
    <row r="2516" spans="1:8" x14ac:dyDescent="0.25">
      <c r="A2516" s="258" t="s">
        <v>467</v>
      </c>
      <c r="B2516" s="198" t="s">
        <v>280</v>
      </c>
      <c r="C2516" s="195">
        <v>16.2</v>
      </c>
      <c r="D2516" s="196">
        <v>0.53</v>
      </c>
      <c r="E2516" s="212">
        <v>0.193</v>
      </c>
      <c r="F2516" s="193" t="str">
        <f t="shared" si="46"/>
        <v>РВГЭнг(А)-FRLS-13х6ок</v>
      </c>
      <c r="G2516" s="150"/>
      <c r="H2516" s="150"/>
    </row>
    <row r="2517" spans="1:8" x14ac:dyDescent="0.25">
      <c r="A2517" s="258" t="s">
        <v>467</v>
      </c>
      <c r="B2517" s="198" t="s">
        <v>402</v>
      </c>
      <c r="C2517" s="195">
        <v>16.2</v>
      </c>
      <c r="D2517" s="196">
        <v>0.53</v>
      </c>
      <c r="E2517" s="212">
        <v>0.193</v>
      </c>
      <c r="F2517" s="193" t="str">
        <f t="shared" si="46"/>
        <v>РВГЭнг(А)-FRLS-13х6ок(N,PE)</v>
      </c>
      <c r="G2517" s="150"/>
      <c r="H2517" s="150"/>
    </row>
    <row r="2518" spans="1:8" x14ac:dyDescent="0.25">
      <c r="A2518" s="258" t="s">
        <v>467</v>
      </c>
      <c r="B2518" s="198" t="s">
        <v>284</v>
      </c>
      <c r="C2518" s="195">
        <v>17.899999999999999</v>
      </c>
      <c r="D2518" s="196">
        <v>0.70599999999999996</v>
      </c>
      <c r="E2518" s="212">
        <v>0.22800000000000001</v>
      </c>
      <c r="F2518" s="193" t="str">
        <f t="shared" si="46"/>
        <v>РВГЭнг(А)-FRLS-13х10ок</v>
      </c>
      <c r="G2518" s="150"/>
      <c r="H2518" s="150"/>
    </row>
    <row r="2519" spans="1:8" x14ac:dyDescent="0.25">
      <c r="A2519" s="258" t="s">
        <v>467</v>
      </c>
      <c r="B2519" s="198" t="s">
        <v>403</v>
      </c>
      <c r="C2519" s="195">
        <v>17.899999999999999</v>
      </c>
      <c r="D2519" s="196">
        <v>0.70599999999999996</v>
      </c>
      <c r="E2519" s="212">
        <v>0.22800000000000001</v>
      </c>
      <c r="F2519" s="193" t="str">
        <f t="shared" si="46"/>
        <v>РВГЭнг(А)-FRLS-13х10ок(N,PE)</v>
      </c>
      <c r="G2519" s="150"/>
      <c r="H2519" s="150"/>
    </row>
    <row r="2520" spans="1:8" x14ac:dyDescent="0.25">
      <c r="A2520" s="258" t="s">
        <v>467</v>
      </c>
      <c r="B2520" s="198" t="s">
        <v>288</v>
      </c>
      <c r="C2520" s="195">
        <v>21.2</v>
      </c>
      <c r="D2520" s="196">
        <v>1.018</v>
      </c>
      <c r="E2520" s="212">
        <v>0.27200000000000002</v>
      </c>
      <c r="F2520" s="193" t="str">
        <f t="shared" si="46"/>
        <v>РВГЭнг(А)-FRLS-13х16мк</v>
      </c>
      <c r="G2520" s="150"/>
      <c r="H2520" s="150"/>
    </row>
    <row r="2521" spans="1:8" x14ac:dyDescent="0.25">
      <c r="A2521" s="258" t="s">
        <v>467</v>
      </c>
      <c r="B2521" s="198" t="s">
        <v>417</v>
      </c>
      <c r="C2521" s="195">
        <v>21.2</v>
      </c>
      <c r="D2521" s="196">
        <v>1.018</v>
      </c>
      <c r="E2521" s="212">
        <v>0.27200000000000002</v>
      </c>
      <c r="F2521" s="193" t="str">
        <f t="shared" si="46"/>
        <v>РВГЭнг(А)-FRLS-13х16мк(N,PE)</v>
      </c>
      <c r="G2521" s="150"/>
      <c r="H2521" s="150"/>
    </row>
    <row r="2522" spans="1:8" x14ac:dyDescent="0.25">
      <c r="A2522" s="258" t="s">
        <v>467</v>
      </c>
      <c r="B2522" s="198" t="s">
        <v>292</v>
      </c>
      <c r="C2522" s="195">
        <v>23.8</v>
      </c>
      <c r="D2522" s="196">
        <v>1.4079999999999999</v>
      </c>
      <c r="E2522" s="212">
        <v>0.41099999999999998</v>
      </c>
      <c r="F2522" s="193" t="str">
        <f t="shared" si="46"/>
        <v>РВГЭнг(А)-FRLS-13х25мк</v>
      </c>
      <c r="G2522" s="150"/>
      <c r="H2522" s="150"/>
    </row>
    <row r="2523" spans="1:8" x14ac:dyDescent="0.25">
      <c r="A2523" s="258" t="s">
        <v>467</v>
      </c>
      <c r="B2523" s="198" t="s">
        <v>419</v>
      </c>
      <c r="C2523" s="195">
        <v>23.8</v>
      </c>
      <c r="D2523" s="196">
        <v>1.4079999999999999</v>
      </c>
      <c r="E2523" s="212">
        <v>0.41099999999999998</v>
      </c>
      <c r="F2523" s="193" t="str">
        <f t="shared" si="46"/>
        <v>РВГЭнг(А)-FRLS-13х25мк(N,PE)</v>
      </c>
      <c r="G2523" s="150"/>
      <c r="H2523" s="150"/>
    </row>
    <row r="2524" spans="1:8" x14ac:dyDescent="0.25">
      <c r="A2524" s="258" t="s">
        <v>467</v>
      </c>
      <c r="B2524" s="198" t="s">
        <v>296</v>
      </c>
      <c r="C2524" s="195">
        <v>26.2</v>
      </c>
      <c r="D2524" s="196">
        <v>1.837</v>
      </c>
      <c r="E2524" s="212">
        <v>0.47699999999999998</v>
      </c>
      <c r="F2524" s="193" t="str">
        <f t="shared" si="46"/>
        <v>РВГЭнг(А)-FRLS-13х35мк</v>
      </c>
      <c r="G2524" s="150"/>
      <c r="H2524" s="150"/>
    </row>
    <row r="2525" spans="1:8" x14ac:dyDescent="0.25">
      <c r="A2525" s="258" t="s">
        <v>467</v>
      </c>
      <c r="B2525" s="198" t="s">
        <v>421</v>
      </c>
      <c r="C2525" s="195">
        <v>26.2</v>
      </c>
      <c r="D2525" s="196">
        <v>1.837</v>
      </c>
      <c r="E2525" s="212">
        <v>0.47699999999999998</v>
      </c>
      <c r="F2525" s="193" t="str">
        <f t="shared" si="46"/>
        <v>РВГЭнг(А)-FRLS-13х35мк(N,PE)</v>
      </c>
      <c r="G2525" s="150"/>
      <c r="H2525" s="150"/>
    </row>
    <row r="2526" spans="1:8" x14ac:dyDescent="0.25">
      <c r="A2526" s="258" t="s">
        <v>467</v>
      </c>
      <c r="B2526" s="198" t="s">
        <v>269</v>
      </c>
      <c r="C2526" s="195">
        <v>14.2</v>
      </c>
      <c r="D2526" s="196">
        <v>0.35399999999999998</v>
      </c>
      <c r="E2526" s="212">
        <v>0.153</v>
      </c>
      <c r="F2526" s="193" t="str">
        <f t="shared" si="46"/>
        <v>РВГЭнг(А)-FRLS-14х1,5ок(N)</v>
      </c>
      <c r="G2526" s="150"/>
      <c r="H2526" s="150"/>
    </row>
    <row r="2527" spans="1:8" x14ac:dyDescent="0.25">
      <c r="A2527" s="258" t="s">
        <v>467</v>
      </c>
      <c r="B2527" s="198" t="s">
        <v>436</v>
      </c>
      <c r="C2527" s="195">
        <v>14.2</v>
      </c>
      <c r="D2527" s="196">
        <v>0.35399999999999998</v>
      </c>
      <c r="E2527" s="212">
        <v>0.153</v>
      </c>
      <c r="F2527" s="193" t="str">
        <f t="shared" si="46"/>
        <v>РВГЭнг(А)-FRLS-14х1,5ок(PE)</v>
      </c>
      <c r="G2527" s="150"/>
      <c r="H2527" s="150"/>
    </row>
    <row r="2528" spans="1:8" x14ac:dyDescent="0.25">
      <c r="A2528" s="258" t="s">
        <v>467</v>
      </c>
      <c r="B2528" s="198" t="s">
        <v>273</v>
      </c>
      <c r="C2528" s="195">
        <v>15.1</v>
      </c>
      <c r="D2528" s="196">
        <v>0.42199999999999999</v>
      </c>
      <c r="E2528" s="212">
        <v>0.17100000000000001</v>
      </c>
      <c r="F2528" s="193" t="str">
        <f t="shared" si="46"/>
        <v>РВГЭнг(А)-FRLS-14х2,5ок(N)</v>
      </c>
      <c r="G2528" s="150"/>
      <c r="H2528" s="150"/>
    </row>
    <row r="2529" spans="1:8" x14ac:dyDescent="0.25">
      <c r="A2529" s="258" t="s">
        <v>467</v>
      </c>
      <c r="B2529" s="198" t="s">
        <v>437</v>
      </c>
      <c r="C2529" s="195">
        <v>15.1</v>
      </c>
      <c r="D2529" s="196">
        <v>0.42199999999999999</v>
      </c>
      <c r="E2529" s="212">
        <v>0.17100000000000001</v>
      </c>
      <c r="F2529" s="193" t="str">
        <f t="shared" si="46"/>
        <v>РВГЭнг(А)-FRLS-14х2,5ок(PE)</v>
      </c>
      <c r="G2529" s="150"/>
      <c r="H2529" s="150"/>
    </row>
    <row r="2530" spans="1:8" x14ac:dyDescent="0.25">
      <c r="A2530" s="258" t="s">
        <v>467</v>
      </c>
      <c r="B2530" s="198" t="s">
        <v>277</v>
      </c>
      <c r="C2530" s="195">
        <v>16.3</v>
      </c>
      <c r="D2530" s="196">
        <v>0.51500000000000001</v>
      </c>
      <c r="E2530" s="212">
        <v>0.193</v>
      </c>
      <c r="F2530" s="193" t="str">
        <f t="shared" si="46"/>
        <v>РВГЭнг(А)-FRLS-14х4ок(N)</v>
      </c>
      <c r="G2530" s="150"/>
      <c r="H2530" s="150"/>
    </row>
    <row r="2531" spans="1:8" x14ac:dyDescent="0.25">
      <c r="A2531" s="258" t="s">
        <v>467</v>
      </c>
      <c r="B2531" s="198" t="s">
        <v>432</v>
      </c>
      <c r="C2531" s="195">
        <v>16.3</v>
      </c>
      <c r="D2531" s="196">
        <v>0.51500000000000001</v>
      </c>
      <c r="E2531" s="212">
        <v>0.193</v>
      </c>
      <c r="F2531" s="193" t="str">
        <f t="shared" si="46"/>
        <v>РВГЭнг(А)-FRLS-14х4ок(PE)</v>
      </c>
      <c r="G2531" s="150"/>
      <c r="H2531" s="150"/>
    </row>
    <row r="2532" spans="1:8" x14ac:dyDescent="0.25">
      <c r="A2532" s="258" t="s">
        <v>467</v>
      </c>
      <c r="B2532" s="198" t="s">
        <v>281</v>
      </c>
      <c r="C2532" s="195">
        <v>17.399999999999999</v>
      </c>
      <c r="D2532" s="196">
        <v>0.63</v>
      </c>
      <c r="E2532" s="212">
        <v>0.217</v>
      </c>
      <c r="F2532" s="193" t="str">
        <f t="shared" si="46"/>
        <v>РВГЭнг(А)-FRLS-14х6ок(N)</v>
      </c>
      <c r="G2532" s="150"/>
      <c r="H2532" s="150"/>
    </row>
    <row r="2533" spans="1:8" x14ac:dyDescent="0.25">
      <c r="A2533" s="258" t="s">
        <v>467</v>
      </c>
      <c r="B2533" s="198" t="s">
        <v>433</v>
      </c>
      <c r="C2533" s="195">
        <v>17.399999999999999</v>
      </c>
      <c r="D2533" s="196">
        <v>0.63</v>
      </c>
      <c r="E2533" s="212">
        <v>0.217</v>
      </c>
      <c r="F2533" s="193" t="str">
        <f t="shared" si="46"/>
        <v>РВГЭнг(А)-FRLS-14х6ок(PE)</v>
      </c>
      <c r="G2533" s="150"/>
      <c r="H2533" s="150"/>
    </row>
    <row r="2534" spans="1:8" x14ac:dyDescent="0.25">
      <c r="A2534" s="258" t="s">
        <v>467</v>
      </c>
      <c r="B2534" s="198" t="s">
        <v>285</v>
      </c>
      <c r="C2534" s="195">
        <v>19.399999999999999</v>
      </c>
      <c r="D2534" s="196">
        <v>0.85</v>
      </c>
      <c r="E2534" s="212">
        <v>0.25600000000000001</v>
      </c>
      <c r="F2534" s="193" t="str">
        <f t="shared" si="46"/>
        <v>РВГЭнг(А)-FRLS-14х10ок(N)</v>
      </c>
      <c r="G2534" s="150"/>
      <c r="H2534" s="150"/>
    </row>
    <row r="2535" spans="1:8" x14ac:dyDescent="0.25">
      <c r="A2535" s="258" t="s">
        <v>467</v>
      </c>
      <c r="B2535" s="198" t="s">
        <v>438</v>
      </c>
      <c r="C2535" s="195">
        <v>19.399999999999999</v>
      </c>
      <c r="D2535" s="196">
        <v>0.85</v>
      </c>
      <c r="E2535" s="212">
        <v>0.25600000000000001</v>
      </c>
      <c r="F2535" s="193" t="str">
        <f t="shared" si="46"/>
        <v>РВГЭнг(А)-FRLS-14х10ок(PE)</v>
      </c>
      <c r="G2535" s="150"/>
      <c r="H2535" s="150"/>
    </row>
    <row r="2536" spans="1:8" x14ac:dyDescent="0.25">
      <c r="A2536" s="258" t="s">
        <v>467</v>
      </c>
      <c r="B2536" s="198" t="s">
        <v>163</v>
      </c>
      <c r="C2536" s="195">
        <v>23.1</v>
      </c>
      <c r="D2536" s="196">
        <v>1.2390000000000001</v>
      </c>
      <c r="E2536" s="212">
        <v>0.30499999999999999</v>
      </c>
      <c r="F2536" s="193" t="str">
        <f t="shared" si="46"/>
        <v>РВГЭнг(А)-FRLS-14х16</v>
      </c>
      <c r="G2536" s="150"/>
      <c r="H2536" s="150"/>
    </row>
    <row r="2537" spans="1:8" x14ac:dyDescent="0.25">
      <c r="A2537" s="258" t="s">
        <v>467</v>
      </c>
      <c r="B2537" s="198" t="s">
        <v>289</v>
      </c>
      <c r="C2537" s="195">
        <v>23.1</v>
      </c>
      <c r="D2537" s="196">
        <v>1.2390000000000001</v>
      </c>
      <c r="E2537" s="212">
        <v>0.30499999999999999</v>
      </c>
      <c r="F2537" s="193" t="str">
        <f t="shared" si="46"/>
        <v>РВГЭнг(А)-FRLS-14х16мк(N)</v>
      </c>
      <c r="G2537" s="150"/>
      <c r="H2537" s="150"/>
    </row>
    <row r="2538" spans="1:8" x14ac:dyDescent="0.25">
      <c r="A2538" s="258" t="s">
        <v>467</v>
      </c>
      <c r="B2538" s="198" t="s">
        <v>164</v>
      </c>
      <c r="C2538" s="195">
        <v>26.2</v>
      </c>
      <c r="D2538" s="196">
        <v>1.804</v>
      </c>
      <c r="E2538" s="212">
        <v>0.46300000000000002</v>
      </c>
      <c r="F2538" s="193" t="str">
        <f t="shared" si="46"/>
        <v>РВГЭнг(А)-FRLS-14х25</v>
      </c>
      <c r="G2538" s="150"/>
      <c r="H2538" s="150"/>
    </row>
    <row r="2539" spans="1:8" x14ac:dyDescent="0.25">
      <c r="A2539" s="258" t="s">
        <v>467</v>
      </c>
      <c r="B2539" s="198" t="s">
        <v>293</v>
      </c>
      <c r="C2539" s="195">
        <v>26.2</v>
      </c>
      <c r="D2539" s="196">
        <v>1.804</v>
      </c>
      <c r="E2539" s="212">
        <v>0.46300000000000002</v>
      </c>
      <c r="F2539" s="193" t="str">
        <f t="shared" si="46"/>
        <v>РВГЭнг(А)-FRLS-14х25мк(N)</v>
      </c>
      <c r="G2539" s="150"/>
      <c r="H2539" s="150"/>
    </row>
    <row r="2540" spans="1:8" x14ac:dyDescent="0.25">
      <c r="A2540" s="258" t="s">
        <v>467</v>
      </c>
      <c r="B2540" s="198" t="s">
        <v>298</v>
      </c>
      <c r="C2540" s="195">
        <v>28.7</v>
      </c>
      <c r="D2540" s="196">
        <v>2.2610000000000001</v>
      </c>
      <c r="E2540" s="212">
        <v>0.53600000000000003</v>
      </c>
      <c r="F2540" s="193" t="str">
        <f t="shared" si="46"/>
        <v>РВГЭнг(А)-FRLS-14х35мк(N)</v>
      </c>
      <c r="G2540" s="150"/>
      <c r="H2540" s="150"/>
    </row>
    <row r="2541" spans="1:8" x14ac:dyDescent="0.25">
      <c r="A2541" s="258" t="s">
        <v>467</v>
      </c>
      <c r="B2541" s="198" t="s">
        <v>441</v>
      </c>
      <c r="C2541" s="195">
        <v>28.7</v>
      </c>
      <c r="D2541" s="196">
        <v>2.2610000000000001</v>
      </c>
      <c r="E2541" s="212">
        <v>0.53600000000000003</v>
      </c>
      <c r="F2541" s="193" t="str">
        <f t="shared" si="46"/>
        <v>РВГЭнг(А)-FRLS-14х35мк(PE)</v>
      </c>
      <c r="G2541" s="150"/>
      <c r="H2541" s="150"/>
    </row>
    <row r="2542" spans="1:8" x14ac:dyDescent="0.25">
      <c r="A2542" s="258" t="s">
        <v>467</v>
      </c>
      <c r="B2542" s="198" t="s">
        <v>416</v>
      </c>
      <c r="C2542" s="195">
        <v>15.2</v>
      </c>
      <c r="D2542" s="196">
        <v>0.40400000000000003</v>
      </c>
      <c r="E2542" s="212">
        <v>0.16400000000000001</v>
      </c>
      <c r="F2542" s="193" t="str">
        <f t="shared" si="46"/>
        <v>РВГЭнг(А)-FRLS-15х1,5ок(N,PE)</v>
      </c>
      <c r="G2542" s="150"/>
      <c r="H2542" s="150"/>
    </row>
    <row r="2543" spans="1:8" x14ac:dyDescent="0.25">
      <c r="A2543" s="258" t="s">
        <v>467</v>
      </c>
      <c r="B2543" s="206" t="s">
        <v>394</v>
      </c>
      <c r="C2543" s="207">
        <v>16.3</v>
      </c>
      <c r="D2543" s="208">
        <v>0.48499999999999999</v>
      </c>
      <c r="E2543" s="208">
        <v>0.183</v>
      </c>
      <c r="F2543" s="193" t="str">
        <f t="shared" si="46"/>
        <v>РВГЭнг(А)-FRLS-15х25ок(N,PE)</v>
      </c>
      <c r="G2543" s="150"/>
      <c r="H2543" s="150"/>
    </row>
    <row r="2544" spans="1:8" x14ac:dyDescent="0.25">
      <c r="A2544" s="258" t="s">
        <v>467</v>
      </c>
      <c r="B2544" s="198" t="s">
        <v>391</v>
      </c>
      <c r="C2544" s="195">
        <v>17.600000000000001</v>
      </c>
      <c r="D2544" s="196">
        <v>0.6</v>
      </c>
      <c r="E2544" s="196">
        <v>0.20599999999999999</v>
      </c>
      <c r="F2544" s="193" t="str">
        <f t="shared" si="46"/>
        <v>РВГЭнг(А)-FRLS-15х4ок(N,PE)</v>
      </c>
      <c r="G2544" s="150"/>
      <c r="H2544" s="150"/>
    </row>
    <row r="2545" spans="1:8" x14ac:dyDescent="0.25">
      <c r="A2545" s="258" t="s">
        <v>467</v>
      </c>
      <c r="B2545" s="198" t="s">
        <v>392</v>
      </c>
      <c r="C2545" s="195">
        <v>18.899999999999999</v>
      </c>
      <c r="D2545" s="196">
        <v>0.73499999999999999</v>
      </c>
      <c r="E2545" s="196">
        <v>0.23100000000000001</v>
      </c>
      <c r="F2545" s="193" t="str">
        <f t="shared" si="46"/>
        <v>РВГЭнг(А)-FRLS-15х6ок(N,PE)</v>
      </c>
      <c r="G2545" s="150"/>
      <c r="H2545" s="150"/>
    </row>
    <row r="2546" spans="1:8" x14ac:dyDescent="0.25">
      <c r="A2546" s="258" t="s">
        <v>467</v>
      </c>
      <c r="B2546" s="198" t="s">
        <v>393</v>
      </c>
      <c r="C2546" s="195">
        <v>21.1</v>
      </c>
      <c r="D2546" s="196">
        <v>1.002</v>
      </c>
      <c r="E2546" s="196">
        <v>0.27100000000000002</v>
      </c>
      <c r="F2546" s="193" t="str">
        <f t="shared" si="46"/>
        <v>РВГЭнг(А)-FRLS-15х10ок(N,PE)</v>
      </c>
      <c r="G2546" s="150"/>
      <c r="H2546" s="150"/>
    </row>
    <row r="2547" spans="1:8" x14ac:dyDescent="0.25">
      <c r="A2547" s="258" t="s">
        <v>467</v>
      </c>
      <c r="B2547" s="198" t="s">
        <v>418</v>
      </c>
      <c r="C2547" s="195">
        <v>25.6</v>
      </c>
      <c r="D2547" s="196">
        <v>1.5580000000000001</v>
      </c>
      <c r="E2547" s="196">
        <v>0.32800000000000001</v>
      </c>
      <c r="F2547" s="193" t="str">
        <f t="shared" si="46"/>
        <v>РВГЭнг(А)-FRLS-15х16мк(N,PE)</v>
      </c>
      <c r="G2547" s="150"/>
      <c r="H2547" s="150"/>
    </row>
    <row r="2548" spans="1:8" x14ac:dyDescent="0.25">
      <c r="A2548" s="258" t="s">
        <v>467</v>
      </c>
      <c r="B2548" s="198" t="s">
        <v>420</v>
      </c>
      <c r="C2548" s="195">
        <v>28.7</v>
      </c>
      <c r="D2548" s="196">
        <v>2.157</v>
      </c>
      <c r="E2548" s="196">
        <v>0.48199999999999998</v>
      </c>
      <c r="F2548" s="193" t="str">
        <f t="shared" si="46"/>
        <v>РВГЭнг(А)-FRLS-15х25мк(N,PE)</v>
      </c>
      <c r="G2548" s="150"/>
      <c r="H2548" s="150"/>
    </row>
    <row r="2549" spans="1:8" ht="15.75" thickBot="1" x14ac:dyDescent="0.3">
      <c r="A2549" s="259" t="s">
        <v>467</v>
      </c>
      <c r="B2549" s="199" t="s">
        <v>422</v>
      </c>
      <c r="C2549" s="200">
        <v>31.8</v>
      </c>
      <c r="D2549" s="201">
        <v>2.76</v>
      </c>
      <c r="E2549" s="201">
        <v>0.57499999999999996</v>
      </c>
      <c r="F2549" s="194" t="str">
        <f t="shared" si="46"/>
        <v>РВГЭнг(А)-FRLS-15х35мк(N,PE)</v>
      </c>
      <c r="G2549" s="150"/>
      <c r="H2549" s="150"/>
    </row>
    <row r="2550" spans="1:8" x14ac:dyDescent="0.25">
      <c r="A2550" s="257" t="s">
        <v>464</v>
      </c>
      <c r="B2550" s="202" t="s">
        <v>267</v>
      </c>
      <c r="C2550" s="203">
        <v>12.4</v>
      </c>
      <c r="D2550" s="204">
        <v>0.23</v>
      </c>
      <c r="E2550" s="204">
        <v>0.123</v>
      </c>
      <c r="F2550" s="192" t="str">
        <f t="shared" si="46"/>
        <v>РПГнг(А)-FRHF-12х1,5ок(N)</v>
      </c>
      <c r="G2550" s="150"/>
      <c r="H2550" s="150"/>
    </row>
    <row r="2551" spans="1:8" x14ac:dyDescent="0.25">
      <c r="A2551" s="258" t="s">
        <v>464</v>
      </c>
      <c r="B2551" s="198" t="s">
        <v>271</v>
      </c>
      <c r="C2551" s="195">
        <v>13.1</v>
      </c>
      <c r="D2551" s="196">
        <v>0.27100000000000002</v>
      </c>
      <c r="E2551" s="196">
        <v>0.13800000000000001</v>
      </c>
      <c r="F2551" s="193" t="str">
        <f t="shared" si="46"/>
        <v>РПГнг(А)-FRHF-12х2,5ок(N)</v>
      </c>
      <c r="G2551" s="150"/>
      <c r="H2551" s="150"/>
    </row>
    <row r="2552" spans="1:8" x14ac:dyDescent="0.25">
      <c r="A2552" s="258" t="s">
        <v>464</v>
      </c>
      <c r="B2552" s="198" t="s">
        <v>275</v>
      </c>
      <c r="C2552" s="195">
        <v>14.1</v>
      </c>
      <c r="D2552" s="196">
        <v>0.32900000000000001</v>
      </c>
      <c r="E2552" s="196">
        <v>0.157</v>
      </c>
      <c r="F2552" s="193" t="str">
        <f t="shared" si="46"/>
        <v>РПГнг(А)-FRHF-12х4ок(N)</v>
      </c>
    </row>
    <row r="2553" spans="1:8" x14ac:dyDescent="0.25">
      <c r="A2553" s="258" t="s">
        <v>464</v>
      </c>
      <c r="B2553" s="198" t="s">
        <v>279</v>
      </c>
      <c r="C2553" s="195">
        <v>15.1</v>
      </c>
      <c r="D2553" s="196">
        <v>0.39600000000000002</v>
      </c>
      <c r="E2553" s="196">
        <v>0.17699999999999999</v>
      </c>
      <c r="F2553" s="193" t="str">
        <f t="shared" si="46"/>
        <v>РПГнг(А)-FRHF-12х6ок(N)</v>
      </c>
    </row>
    <row r="2554" spans="1:8" x14ac:dyDescent="0.25">
      <c r="A2554" s="258" t="s">
        <v>464</v>
      </c>
      <c r="B2554" s="198" t="s">
        <v>283</v>
      </c>
      <c r="C2554" s="195">
        <v>16.7</v>
      </c>
      <c r="D2554" s="196">
        <v>0.52700000000000002</v>
      </c>
      <c r="E2554" s="196">
        <v>0.21099999999999999</v>
      </c>
      <c r="F2554" s="193" t="str">
        <f t="shared" si="46"/>
        <v>РПГнг(А)-FRHF-12х10ок(N)</v>
      </c>
    </row>
    <row r="2555" spans="1:8" x14ac:dyDescent="0.25">
      <c r="A2555" s="258" t="s">
        <v>464</v>
      </c>
      <c r="B2555" s="198" t="s">
        <v>287</v>
      </c>
      <c r="C2555" s="195">
        <v>19.7</v>
      </c>
      <c r="D2555" s="196">
        <v>0.76500000000000001</v>
      </c>
      <c r="E2555" s="196">
        <v>0.254</v>
      </c>
      <c r="F2555" s="193" t="str">
        <f t="shared" si="46"/>
        <v>РПГнг(А)-FRHF-12х16мк(N)</v>
      </c>
    </row>
    <row r="2556" spans="1:8" x14ac:dyDescent="0.25">
      <c r="A2556" s="258" t="s">
        <v>464</v>
      </c>
      <c r="B2556" s="198" t="s">
        <v>291</v>
      </c>
      <c r="C2556" s="195">
        <v>22</v>
      </c>
      <c r="D2556" s="196">
        <v>1.042</v>
      </c>
      <c r="E2556" s="196">
        <v>0.38</v>
      </c>
      <c r="F2556" s="193" t="str">
        <f t="shared" si="46"/>
        <v>РПГнг(А)-FRHF-12х25мк(N)</v>
      </c>
    </row>
    <row r="2557" spans="1:8" x14ac:dyDescent="0.25">
      <c r="A2557" s="258" t="s">
        <v>464</v>
      </c>
      <c r="B2557" s="198" t="s">
        <v>295</v>
      </c>
      <c r="C2557" s="195">
        <v>24.2</v>
      </c>
      <c r="D2557" s="196">
        <v>1.3180000000000001</v>
      </c>
      <c r="E2557" s="196">
        <v>0.45500000000000002</v>
      </c>
      <c r="F2557" s="193" t="str">
        <f t="shared" si="46"/>
        <v>РПГнг(А)-FRHF-12х35мк(N)</v>
      </c>
    </row>
    <row r="2558" spans="1:8" x14ac:dyDescent="0.25">
      <c r="A2558" s="258" t="s">
        <v>464</v>
      </c>
      <c r="B2558" s="198" t="s">
        <v>417</v>
      </c>
      <c r="C2558" s="195">
        <v>2.8</v>
      </c>
      <c r="D2558" s="196">
        <v>0.92400000000000004</v>
      </c>
      <c r="E2558" s="196">
        <v>0.26700000000000002</v>
      </c>
      <c r="F2558" s="193" t="str">
        <f t="shared" si="46"/>
        <v>РПГнг(А)-FRHF-13х16мк(N,PE)</v>
      </c>
    </row>
    <row r="2559" spans="1:8" x14ac:dyDescent="0.25">
      <c r="A2559" s="258" t="s">
        <v>464</v>
      </c>
      <c r="B2559" s="198" t="s">
        <v>268</v>
      </c>
      <c r="C2559" s="195">
        <v>12.9</v>
      </c>
      <c r="D2559" s="196">
        <v>0.255</v>
      </c>
      <c r="E2559" s="196">
        <v>0.13200000000000001</v>
      </c>
      <c r="F2559" s="193" t="str">
        <f t="shared" si="46"/>
        <v>РПГнг(А)-FRHF-13х1,5ок</v>
      </c>
    </row>
    <row r="2560" spans="1:8" x14ac:dyDescent="0.25">
      <c r="A2560" s="258" t="s">
        <v>464</v>
      </c>
      <c r="B2560" s="198" t="s">
        <v>415</v>
      </c>
      <c r="C2560" s="195">
        <v>12.9</v>
      </c>
      <c r="D2560" s="196">
        <v>0.255</v>
      </c>
      <c r="E2560" s="196">
        <v>0.13200000000000001</v>
      </c>
      <c r="F2560" s="193" t="str">
        <f t="shared" si="46"/>
        <v>РПГнг(А)-FRHF-13х1,5ок(N,PE)</v>
      </c>
    </row>
    <row r="2561" spans="1:6" x14ac:dyDescent="0.25">
      <c r="A2561" s="258" t="s">
        <v>464</v>
      </c>
      <c r="B2561" s="198" t="s">
        <v>272</v>
      </c>
      <c r="C2561" s="195">
        <v>13.7</v>
      </c>
      <c r="D2561" s="196">
        <v>0.30599999999999999</v>
      </c>
      <c r="E2561" s="196">
        <v>0.14799999999999999</v>
      </c>
      <c r="F2561" s="193" t="str">
        <f t="shared" si="46"/>
        <v>РПГнг(А)-FRHF-13х2,5ок</v>
      </c>
    </row>
    <row r="2562" spans="1:6" x14ac:dyDescent="0.25">
      <c r="A2562" s="258" t="s">
        <v>464</v>
      </c>
      <c r="B2562" s="198" t="s">
        <v>400</v>
      </c>
      <c r="C2562" s="195">
        <v>13.7</v>
      </c>
      <c r="D2562" s="196">
        <v>0.30599999999999999</v>
      </c>
      <c r="E2562" s="196">
        <v>0.14799999999999999</v>
      </c>
      <c r="F2562" s="193" t="str">
        <f t="shared" ref="F2562:F2625" si="47">A2562&amp;B2562</f>
        <v>РПГнг(А)-FRHF-13х2,5ок(N,PE)</v>
      </c>
    </row>
    <row r="2563" spans="1:6" x14ac:dyDescent="0.25">
      <c r="A2563" s="258" t="s">
        <v>464</v>
      </c>
      <c r="B2563" s="198" t="s">
        <v>276</v>
      </c>
      <c r="C2563" s="195">
        <v>14.8</v>
      </c>
      <c r="D2563" s="196">
        <v>0.377</v>
      </c>
      <c r="E2563" s="196">
        <v>0.16700000000000001</v>
      </c>
      <c r="F2563" s="193" t="str">
        <f t="shared" si="47"/>
        <v>РПГнг(А)-FRHF-13х4ок</v>
      </c>
    </row>
    <row r="2564" spans="1:6" x14ac:dyDescent="0.25">
      <c r="A2564" s="258" t="s">
        <v>464</v>
      </c>
      <c r="B2564" s="198" t="s">
        <v>401</v>
      </c>
      <c r="C2564" s="195">
        <v>14.8</v>
      </c>
      <c r="D2564" s="196">
        <v>0.377</v>
      </c>
      <c r="E2564" s="196">
        <v>0.16700000000000001</v>
      </c>
      <c r="F2564" s="193" t="str">
        <f t="shared" si="47"/>
        <v>РПГнг(А)-FRHF-13х4ок(N,PE)</v>
      </c>
    </row>
    <row r="2565" spans="1:6" x14ac:dyDescent="0.25">
      <c r="A2565" s="258" t="s">
        <v>464</v>
      </c>
      <c r="B2565" s="198" t="s">
        <v>280</v>
      </c>
      <c r="C2565" s="195">
        <v>15.8</v>
      </c>
      <c r="D2565" s="196">
        <v>0.46200000000000002</v>
      </c>
      <c r="E2565" s="196">
        <v>0.188</v>
      </c>
      <c r="F2565" s="193" t="str">
        <f t="shared" si="47"/>
        <v>РПГнг(А)-FRHF-13х6ок</v>
      </c>
    </row>
    <row r="2566" spans="1:6" x14ac:dyDescent="0.25">
      <c r="A2566" s="258" t="s">
        <v>464</v>
      </c>
      <c r="B2566" s="206" t="s">
        <v>402</v>
      </c>
      <c r="C2566" s="207">
        <v>15.8</v>
      </c>
      <c r="D2566" s="208">
        <v>0.46200000000000002</v>
      </c>
      <c r="E2566" s="213">
        <v>0.188</v>
      </c>
      <c r="F2566" s="193" t="str">
        <f t="shared" si="47"/>
        <v>РПГнг(А)-FRHF-13х6ок(N,PE)</v>
      </c>
    </row>
    <row r="2567" spans="1:6" x14ac:dyDescent="0.25">
      <c r="A2567" s="258" t="s">
        <v>464</v>
      </c>
      <c r="B2567" s="198" t="s">
        <v>284</v>
      </c>
      <c r="C2567" s="195">
        <v>17.600000000000001</v>
      </c>
      <c r="D2567" s="196">
        <v>0.629</v>
      </c>
      <c r="E2567" s="212">
        <v>0.224</v>
      </c>
      <c r="F2567" s="193" t="str">
        <f t="shared" si="47"/>
        <v>РПГнг(А)-FRHF-13х10ок</v>
      </c>
    </row>
    <row r="2568" spans="1:6" x14ac:dyDescent="0.25">
      <c r="A2568" s="258" t="s">
        <v>464</v>
      </c>
      <c r="B2568" s="198" t="s">
        <v>403</v>
      </c>
      <c r="C2568" s="195">
        <v>17.600000000000001</v>
      </c>
      <c r="D2568" s="196">
        <v>0.629</v>
      </c>
      <c r="E2568" s="212">
        <v>0.224</v>
      </c>
      <c r="F2568" s="193" t="str">
        <f t="shared" si="47"/>
        <v>РПГнг(А)-FRHF-13х10ок(N,PE)</v>
      </c>
    </row>
    <row r="2569" spans="1:6" x14ac:dyDescent="0.25">
      <c r="A2569" s="258" t="s">
        <v>464</v>
      </c>
      <c r="B2569" s="198" t="s">
        <v>288</v>
      </c>
      <c r="C2569" s="195">
        <v>20.8</v>
      </c>
      <c r="D2569" s="196">
        <v>0.92400000000000004</v>
      </c>
      <c r="E2569" s="212">
        <v>0.26700000000000002</v>
      </c>
      <c r="F2569" s="193" t="str">
        <f t="shared" si="47"/>
        <v>РПГнг(А)-FRHF-13х16мк</v>
      </c>
    </row>
    <row r="2570" spans="1:6" x14ac:dyDescent="0.25">
      <c r="A2570" s="258" t="s">
        <v>464</v>
      </c>
      <c r="B2570" s="198" t="s">
        <v>292</v>
      </c>
      <c r="C2570" s="195">
        <v>23.3</v>
      </c>
      <c r="D2570" s="196">
        <v>1.288</v>
      </c>
      <c r="E2570" s="212">
        <v>0.28000000000000003</v>
      </c>
      <c r="F2570" s="193" t="str">
        <f t="shared" si="47"/>
        <v>РПГнг(А)-FRHF-13х25мк</v>
      </c>
    </row>
    <row r="2571" spans="1:6" x14ac:dyDescent="0.25">
      <c r="A2571" s="258" t="s">
        <v>464</v>
      </c>
      <c r="B2571" s="198" t="s">
        <v>419</v>
      </c>
      <c r="C2571" s="195">
        <v>23.3</v>
      </c>
      <c r="D2571" s="196">
        <v>1.288</v>
      </c>
      <c r="E2571" s="212">
        <v>0.28000000000000003</v>
      </c>
      <c r="F2571" s="193" t="str">
        <f t="shared" si="47"/>
        <v>РПГнг(А)-FRHF-13х25мк(N,PE)</v>
      </c>
    </row>
    <row r="2572" spans="1:6" x14ac:dyDescent="0.25">
      <c r="A2572" s="258" t="s">
        <v>464</v>
      </c>
      <c r="B2572" s="198" t="s">
        <v>296</v>
      </c>
      <c r="C2572" s="195">
        <v>25.6</v>
      </c>
      <c r="D2572" s="196">
        <v>1.645</v>
      </c>
      <c r="E2572" s="212">
        <v>0.308</v>
      </c>
      <c r="F2572" s="193" t="str">
        <f t="shared" si="47"/>
        <v>РПГнг(А)-FRHF-13х35мк</v>
      </c>
    </row>
    <row r="2573" spans="1:6" x14ac:dyDescent="0.25">
      <c r="A2573" s="258" t="s">
        <v>464</v>
      </c>
      <c r="B2573" s="198" t="s">
        <v>421</v>
      </c>
      <c r="C2573" s="195">
        <v>25.6</v>
      </c>
      <c r="D2573" s="196">
        <v>1.645</v>
      </c>
      <c r="E2573" s="212">
        <v>0.308</v>
      </c>
      <c r="F2573" s="193" t="str">
        <f t="shared" si="47"/>
        <v>РПГнг(А)-FRHF-13х35мк(N,PE)</v>
      </c>
    </row>
    <row r="2574" spans="1:6" x14ac:dyDescent="0.25">
      <c r="A2574" s="258" t="s">
        <v>464</v>
      </c>
      <c r="B2574" s="198" t="s">
        <v>269</v>
      </c>
      <c r="C2574" s="195">
        <v>13.8</v>
      </c>
      <c r="D2574" s="196">
        <v>0.29599999999999999</v>
      </c>
      <c r="E2574" s="212">
        <v>0.14799999999999999</v>
      </c>
      <c r="F2574" s="193" t="str">
        <f t="shared" si="47"/>
        <v>РПГнг(А)-FRHF-14х1,5ок(N)</v>
      </c>
    </row>
    <row r="2575" spans="1:6" x14ac:dyDescent="0.25">
      <c r="A2575" s="258" t="s">
        <v>464</v>
      </c>
      <c r="B2575" s="198" t="s">
        <v>436</v>
      </c>
      <c r="C2575" s="195">
        <v>13.8</v>
      </c>
      <c r="D2575" s="196">
        <v>0.29599999999999999</v>
      </c>
      <c r="E2575" s="212">
        <v>0.14799999999999999</v>
      </c>
      <c r="F2575" s="193" t="str">
        <f t="shared" si="47"/>
        <v>РПГнг(А)-FRHF-14х1,5ок(PE)</v>
      </c>
    </row>
    <row r="2576" spans="1:6" x14ac:dyDescent="0.25">
      <c r="A2576" s="258" t="s">
        <v>464</v>
      </c>
      <c r="B2576" s="198" t="s">
        <v>273</v>
      </c>
      <c r="C2576" s="195">
        <v>14.8</v>
      </c>
      <c r="D2576" s="196">
        <v>0.35899999999999999</v>
      </c>
      <c r="E2576" s="212">
        <v>0.16600000000000001</v>
      </c>
      <c r="F2576" s="193" t="str">
        <f t="shared" si="47"/>
        <v>РПГнг(А)-FRHF-14х2,5ок(N)</v>
      </c>
    </row>
    <row r="2577" spans="1:6" x14ac:dyDescent="0.25">
      <c r="A2577" s="258" t="s">
        <v>464</v>
      </c>
      <c r="B2577" s="198" t="s">
        <v>437</v>
      </c>
      <c r="C2577" s="195">
        <v>14.8</v>
      </c>
      <c r="D2577" s="196">
        <v>0.35899999999999999</v>
      </c>
      <c r="E2577" s="212">
        <v>0.16600000000000001</v>
      </c>
      <c r="F2577" s="193" t="str">
        <f t="shared" si="47"/>
        <v>РПГнг(А)-FRHF-14х2,5ок(PE)</v>
      </c>
    </row>
    <row r="2578" spans="1:6" x14ac:dyDescent="0.25">
      <c r="A2578" s="258" t="s">
        <v>464</v>
      </c>
      <c r="B2578" s="198" t="s">
        <v>277</v>
      </c>
      <c r="C2578" s="195">
        <v>15.9</v>
      </c>
      <c r="D2578" s="196">
        <v>0.44600000000000001</v>
      </c>
      <c r="E2578" s="212">
        <v>0.188</v>
      </c>
      <c r="F2578" s="193" t="str">
        <f t="shared" si="47"/>
        <v>РПГнг(А)-FRHF-14х4ок(N)</v>
      </c>
    </row>
    <row r="2579" spans="1:6" x14ac:dyDescent="0.25">
      <c r="A2579" s="258" t="s">
        <v>464</v>
      </c>
      <c r="B2579" s="198" t="s">
        <v>432</v>
      </c>
      <c r="C2579" s="195">
        <v>15.9</v>
      </c>
      <c r="D2579" s="196">
        <v>0.44600000000000001</v>
      </c>
      <c r="E2579" s="212">
        <v>0.188</v>
      </c>
      <c r="F2579" s="193" t="str">
        <f t="shared" si="47"/>
        <v>РПГнг(А)-FRHF-14х4ок(PE)</v>
      </c>
    </row>
    <row r="2580" spans="1:6" x14ac:dyDescent="0.25">
      <c r="A2580" s="258" t="s">
        <v>464</v>
      </c>
      <c r="B2580" s="198" t="s">
        <v>281</v>
      </c>
      <c r="C2580" s="195">
        <v>17.100000000000001</v>
      </c>
      <c r="D2580" s="196">
        <v>0.55400000000000005</v>
      </c>
      <c r="E2580" s="212">
        <v>0.21199999999999999</v>
      </c>
      <c r="F2580" s="193" t="str">
        <f t="shared" si="47"/>
        <v>РПГнг(А)-FRHF-14х6ок(N)</v>
      </c>
    </row>
    <row r="2581" spans="1:6" x14ac:dyDescent="0.25">
      <c r="A2581" s="258" t="s">
        <v>464</v>
      </c>
      <c r="B2581" s="198" t="s">
        <v>433</v>
      </c>
      <c r="C2581" s="195">
        <v>17.100000000000001</v>
      </c>
      <c r="D2581" s="196">
        <v>0.55400000000000005</v>
      </c>
      <c r="E2581" s="212">
        <v>0.21199999999999999</v>
      </c>
      <c r="F2581" s="193" t="str">
        <f t="shared" si="47"/>
        <v>РПГнг(А)-FRHF-14х6ок(PE)</v>
      </c>
    </row>
    <row r="2582" spans="1:6" x14ac:dyDescent="0.25">
      <c r="A2582" s="258" t="s">
        <v>464</v>
      </c>
      <c r="B2582" s="198" t="s">
        <v>285</v>
      </c>
      <c r="C2582" s="195">
        <v>19.100000000000001</v>
      </c>
      <c r="D2582" s="196">
        <v>0.76400000000000001</v>
      </c>
      <c r="E2582" s="212">
        <v>0.251</v>
      </c>
      <c r="F2582" s="193" t="str">
        <f t="shared" si="47"/>
        <v>РПГнг(А)-FRHF-14х10ок(N)</v>
      </c>
    </row>
    <row r="2583" spans="1:6" x14ac:dyDescent="0.25">
      <c r="A2583" s="258" t="s">
        <v>464</v>
      </c>
      <c r="B2583" s="198" t="s">
        <v>438</v>
      </c>
      <c r="C2583" s="195">
        <v>19.100000000000001</v>
      </c>
      <c r="D2583" s="196">
        <v>0.76400000000000001</v>
      </c>
      <c r="E2583" s="212">
        <v>0.251</v>
      </c>
      <c r="F2583" s="193" t="str">
        <f t="shared" si="47"/>
        <v>РПГнг(А)-FRHF-14х10ок(PE)</v>
      </c>
    </row>
    <row r="2584" spans="1:6" x14ac:dyDescent="0.25">
      <c r="A2584" s="258" t="s">
        <v>464</v>
      </c>
      <c r="B2584" s="198" t="s">
        <v>289</v>
      </c>
      <c r="C2584" s="195">
        <v>22.7</v>
      </c>
      <c r="D2584" s="196">
        <v>1.1339999999999999</v>
      </c>
      <c r="E2584" s="212">
        <v>0.3</v>
      </c>
      <c r="F2584" s="193" t="str">
        <f t="shared" si="47"/>
        <v>РПГнг(А)-FRHF-14х16мк(N)</v>
      </c>
    </row>
    <row r="2585" spans="1:6" x14ac:dyDescent="0.25">
      <c r="A2585" s="258" t="s">
        <v>464</v>
      </c>
      <c r="B2585" s="198" t="s">
        <v>439</v>
      </c>
      <c r="C2585" s="195">
        <v>22.7</v>
      </c>
      <c r="D2585" s="196">
        <v>1.1339999999999999</v>
      </c>
      <c r="E2585" s="212">
        <v>0.3</v>
      </c>
      <c r="F2585" s="193" t="str">
        <f t="shared" si="47"/>
        <v>РПГнг(А)-FRHF-14х16мк(PE)</v>
      </c>
    </row>
    <row r="2586" spans="1:6" x14ac:dyDescent="0.25">
      <c r="A2586" s="258" t="s">
        <v>464</v>
      </c>
      <c r="B2586" s="198" t="s">
        <v>293</v>
      </c>
      <c r="C2586" s="195">
        <v>25.6</v>
      </c>
      <c r="D2586" s="196">
        <v>1.611</v>
      </c>
      <c r="E2586" s="212">
        <v>0.33200000000000002</v>
      </c>
      <c r="F2586" s="193" t="str">
        <f t="shared" si="47"/>
        <v>РПГнг(А)-FRHF-14х25мк(N)</v>
      </c>
    </row>
    <row r="2587" spans="1:6" x14ac:dyDescent="0.25">
      <c r="A2587" s="258" t="s">
        <v>464</v>
      </c>
      <c r="B2587" s="198" t="s">
        <v>440</v>
      </c>
      <c r="C2587" s="195">
        <v>25.6</v>
      </c>
      <c r="D2587" s="196">
        <v>1.611</v>
      </c>
      <c r="E2587" s="212">
        <v>0.33200000000000002</v>
      </c>
      <c r="F2587" s="193" t="str">
        <f t="shared" si="47"/>
        <v>РПГнг(А)-FRHF-14х25мк(PE)</v>
      </c>
    </row>
    <row r="2588" spans="1:6" x14ac:dyDescent="0.25">
      <c r="A2588" s="258" t="s">
        <v>464</v>
      </c>
      <c r="B2588" s="210" t="s">
        <v>298</v>
      </c>
      <c r="C2588" s="211">
        <v>28.1</v>
      </c>
      <c r="D2588" s="209">
        <v>2.0470000000000002</v>
      </c>
      <c r="E2588" s="209">
        <v>0.38300000000000001</v>
      </c>
      <c r="F2588" s="193" t="str">
        <f t="shared" si="47"/>
        <v>РПГнг(А)-FRHF-14х35мк(N)</v>
      </c>
    </row>
    <row r="2589" spans="1:6" x14ac:dyDescent="0.25">
      <c r="A2589" s="258" t="s">
        <v>464</v>
      </c>
      <c r="B2589" s="206" t="s">
        <v>441</v>
      </c>
      <c r="C2589" s="249">
        <v>28.1</v>
      </c>
      <c r="D2589" s="247">
        <v>2.0470000000000002</v>
      </c>
      <c r="E2589" s="248">
        <v>0.38300000000000001</v>
      </c>
      <c r="F2589" s="193" t="str">
        <f t="shared" si="47"/>
        <v>РПГнг(А)-FRHF-14х35мк(PE)</v>
      </c>
    </row>
    <row r="2590" spans="1:6" x14ac:dyDescent="0.25">
      <c r="A2590" s="258" t="s">
        <v>464</v>
      </c>
      <c r="B2590" s="198" t="s">
        <v>416</v>
      </c>
      <c r="C2590" s="250">
        <v>14.9</v>
      </c>
      <c r="D2590" s="196">
        <v>0.34</v>
      </c>
      <c r="E2590" s="212">
        <v>0.159</v>
      </c>
      <c r="F2590" s="193" t="str">
        <f t="shared" si="47"/>
        <v>РПГнг(А)-FRHF-15х1,5ок(N,PE)</v>
      </c>
    </row>
    <row r="2591" spans="1:6" x14ac:dyDescent="0.25">
      <c r="A2591" s="258" t="s">
        <v>464</v>
      </c>
      <c r="B2591" s="198" t="s">
        <v>390</v>
      </c>
      <c r="C2591" s="250">
        <v>15.9</v>
      </c>
      <c r="D2591" s="196">
        <v>0.41599999999999998</v>
      </c>
      <c r="E2591" s="212">
        <v>0.17899999999999999</v>
      </c>
      <c r="F2591" s="193" t="str">
        <f t="shared" si="47"/>
        <v>РПГнг(А)-FRHF-15х2,5ок(N,PE)</v>
      </c>
    </row>
    <row r="2592" spans="1:6" x14ac:dyDescent="0.25">
      <c r="A2592" s="258" t="s">
        <v>464</v>
      </c>
      <c r="B2592" s="198" t="s">
        <v>391</v>
      </c>
      <c r="C2592" s="250">
        <v>17.2</v>
      </c>
      <c r="D2592" s="196">
        <v>0.52500000000000002</v>
      </c>
      <c r="E2592" s="212">
        <v>0.20100000000000001</v>
      </c>
      <c r="F2592" s="193" t="str">
        <f t="shared" si="47"/>
        <v>РПГнг(А)-FRHF-15х4ок(N,PE)</v>
      </c>
    </row>
    <row r="2593" spans="1:6" x14ac:dyDescent="0.25">
      <c r="A2593" s="258" t="s">
        <v>464</v>
      </c>
      <c r="B2593" s="198" t="s">
        <v>392</v>
      </c>
      <c r="C2593" s="250">
        <v>18.5</v>
      </c>
      <c r="D2593" s="196">
        <v>0.65300000000000002</v>
      </c>
      <c r="E2593" s="212">
        <v>0.22600000000000001</v>
      </c>
      <c r="F2593" s="193" t="str">
        <f t="shared" si="47"/>
        <v>РПГнг(А)-FRHF-15х6ок(N,PE)</v>
      </c>
    </row>
    <row r="2594" spans="1:6" x14ac:dyDescent="0.25">
      <c r="A2594" s="258" t="s">
        <v>464</v>
      </c>
      <c r="B2594" s="198" t="s">
        <v>393</v>
      </c>
      <c r="C2594" s="250">
        <v>20.7</v>
      </c>
      <c r="D2594" s="196">
        <v>0.90800000000000003</v>
      </c>
      <c r="E2594" s="212">
        <v>0.26700000000000002</v>
      </c>
      <c r="F2594" s="193" t="str">
        <f t="shared" si="47"/>
        <v>РПГнг(А)-FRHF-15х10ок(N,PE)</v>
      </c>
    </row>
    <row r="2595" spans="1:6" x14ac:dyDescent="0.25">
      <c r="A2595" s="258" t="s">
        <v>464</v>
      </c>
      <c r="B2595" s="198" t="s">
        <v>418</v>
      </c>
      <c r="C2595" s="250">
        <v>25</v>
      </c>
      <c r="D2595" s="196">
        <v>1.371</v>
      </c>
      <c r="E2595" s="212">
        <v>0.315</v>
      </c>
      <c r="F2595" s="193" t="str">
        <f t="shared" si="47"/>
        <v>РПГнг(А)-FRHF-15х16мк(N,PE)</v>
      </c>
    </row>
    <row r="2596" spans="1:6" x14ac:dyDescent="0.25">
      <c r="A2596" s="258" t="s">
        <v>464</v>
      </c>
      <c r="B2596" s="198" t="s">
        <v>420</v>
      </c>
      <c r="C2596" s="250">
        <v>28.1</v>
      </c>
      <c r="D2596" s="196">
        <v>1.944</v>
      </c>
      <c r="E2596" s="212">
        <v>0.375</v>
      </c>
      <c r="F2596" s="193" t="str">
        <f t="shared" si="47"/>
        <v>РПГнг(А)-FRHF-15х25мк(N,PE)</v>
      </c>
    </row>
    <row r="2597" spans="1:6" ht="15.75" thickBot="1" x14ac:dyDescent="0.3">
      <c r="A2597" s="259" t="s">
        <v>464</v>
      </c>
      <c r="B2597" s="199" t="s">
        <v>422</v>
      </c>
      <c r="C2597" s="292">
        <v>31.2</v>
      </c>
      <c r="D2597" s="201">
        <v>2.5209999999999999</v>
      </c>
      <c r="E2597" s="260">
        <v>0.42499999999999999</v>
      </c>
      <c r="F2597" s="194" t="str">
        <f t="shared" si="47"/>
        <v>РПГнг(А)-FRHF-15х35мк(N,PE)</v>
      </c>
    </row>
    <row r="2598" spans="1:6" x14ac:dyDescent="0.25">
      <c r="A2598" s="257" t="s">
        <v>466</v>
      </c>
      <c r="B2598" s="202" t="s">
        <v>267</v>
      </c>
      <c r="C2598" s="293">
        <v>12.7</v>
      </c>
      <c r="D2598" s="204">
        <v>0.27600000000000002</v>
      </c>
      <c r="E2598" s="261">
        <v>0.128</v>
      </c>
      <c r="F2598" s="192" t="str">
        <f t="shared" si="47"/>
        <v>РПГЭнг(А)-FRHF-12х1,5ок(N)</v>
      </c>
    </row>
    <row r="2599" spans="1:6" x14ac:dyDescent="0.25">
      <c r="A2599" s="258" t="s">
        <v>466</v>
      </c>
      <c r="B2599" s="198" t="s">
        <v>271</v>
      </c>
      <c r="C2599" s="250">
        <v>13.5</v>
      </c>
      <c r="D2599" s="196">
        <v>0.32100000000000001</v>
      </c>
      <c r="E2599" s="212">
        <v>0.14299999999999999</v>
      </c>
      <c r="F2599" s="193" t="str">
        <f t="shared" si="47"/>
        <v>РПГЭнг(А)-FRHF-12х2,5ок(N)</v>
      </c>
    </row>
    <row r="2600" spans="1:6" x14ac:dyDescent="0.25">
      <c r="A2600" s="258" t="s">
        <v>466</v>
      </c>
      <c r="B2600" s="198" t="s">
        <v>275</v>
      </c>
      <c r="C2600" s="250">
        <v>14.4</v>
      </c>
      <c r="D2600" s="196">
        <v>0.38300000000000001</v>
      </c>
      <c r="E2600" s="212">
        <v>0.161</v>
      </c>
      <c r="F2600" s="193" t="str">
        <f t="shared" si="47"/>
        <v>РПГЭнг(А)-FRHF-12х4ок(N)</v>
      </c>
    </row>
    <row r="2601" spans="1:6" x14ac:dyDescent="0.25">
      <c r="A2601" s="258" t="s">
        <v>466</v>
      </c>
      <c r="B2601" s="198" t="s">
        <v>279</v>
      </c>
      <c r="C2601" s="250">
        <v>15.4</v>
      </c>
      <c r="D2601" s="196">
        <v>0.45500000000000002</v>
      </c>
      <c r="E2601" s="212">
        <v>0.182</v>
      </c>
      <c r="F2601" s="193" t="str">
        <f t="shared" si="47"/>
        <v>РПГЭнг(А)-FRHF-12х6ок(N)</v>
      </c>
    </row>
    <row r="2602" spans="1:6" x14ac:dyDescent="0.25">
      <c r="A2602" s="258" t="s">
        <v>466</v>
      </c>
      <c r="B2602" s="198" t="s">
        <v>283</v>
      </c>
      <c r="C2602" s="250">
        <v>17.100000000000001</v>
      </c>
      <c r="D2602" s="196">
        <v>0.59399999999999997</v>
      </c>
      <c r="E2602" s="212">
        <v>0.216</v>
      </c>
      <c r="F2602" s="193" t="str">
        <f t="shared" si="47"/>
        <v>РПГЭнг(А)-FRHF-12х10ок(N)</v>
      </c>
    </row>
    <row r="2603" spans="1:6" x14ac:dyDescent="0.25">
      <c r="A2603" s="258" t="s">
        <v>466</v>
      </c>
      <c r="B2603" s="198" t="s">
        <v>287</v>
      </c>
      <c r="C2603" s="250">
        <v>20.100000000000001</v>
      </c>
      <c r="D2603" s="196">
        <v>0.84699999999999998</v>
      </c>
      <c r="E2603" s="212">
        <v>0.25900000000000001</v>
      </c>
      <c r="F2603" s="193" t="str">
        <f t="shared" si="47"/>
        <v>РПГЭнг(А)-FRHF-12х16мк(N)</v>
      </c>
    </row>
    <row r="2604" spans="1:6" x14ac:dyDescent="0.25">
      <c r="A2604" s="258" t="s">
        <v>466</v>
      </c>
      <c r="B2604" s="198" t="s">
        <v>291</v>
      </c>
      <c r="C2604" s="250">
        <v>22.4</v>
      </c>
      <c r="D2604" s="196">
        <v>1.1339999999999999</v>
      </c>
      <c r="E2604" s="212">
        <v>0.39300000000000002</v>
      </c>
      <c r="F2604" s="193" t="str">
        <f t="shared" si="47"/>
        <v>РПГЭнг(А)-FRHF-12х25мк(N)</v>
      </c>
    </row>
    <row r="2605" spans="1:6" x14ac:dyDescent="0.25">
      <c r="A2605" s="258" t="s">
        <v>466</v>
      </c>
      <c r="B2605" s="198" t="s">
        <v>295</v>
      </c>
      <c r="C2605" s="250">
        <v>24.8</v>
      </c>
      <c r="D2605" s="196">
        <v>1.488</v>
      </c>
      <c r="E2605" s="212">
        <v>0.46</v>
      </c>
      <c r="F2605" s="193" t="str">
        <f t="shared" si="47"/>
        <v>РПГЭнг(А)-FRHF-12х35мк(N)</v>
      </c>
    </row>
    <row r="2606" spans="1:6" x14ac:dyDescent="0.25">
      <c r="A2606" s="258" t="s">
        <v>466</v>
      </c>
      <c r="B2606" s="198" t="s">
        <v>268</v>
      </c>
      <c r="C2606" s="250">
        <v>13.3</v>
      </c>
      <c r="D2606" s="196">
        <v>0.30399999999999999</v>
      </c>
      <c r="E2606" s="212">
        <v>0.13700000000000001</v>
      </c>
      <c r="F2606" s="193" t="str">
        <f t="shared" si="47"/>
        <v>РПГЭнг(А)-FRHF-13х1,5ок</v>
      </c>
    </row>
    <row r="2607" spans="1:6" x14ac:dyDescent="0.25">
      <c r="A2607" s="258" t="s">
        <v>466</v>
      </c>
      <c r="B2607" s="198" t="s">
        <v>415</v>
      </c>
      <c r="C2607" s="250">
        <v>13.3</v>
      </c>
      <c r="D2607" s="196">
        <v>0.30399999999999999</v>
      </c>
      <c r="E2607" s="212">
        <v>0.13700000000000001</v>
      </c>
      <c r="F2607" s="193" t="str">
        <f t="shared" si="47"/>
        <v>РПГЭнг(А)-FRHF-13х1,5ок(N,PE)</v>
      </c>
    </row>
    <row r="2608" spans="1:6" x14ac:dyDescent="0.25">
      <c r="A2608" s="258" t="s">
        <v>466</v>
      </c>
      <c r="B2608" s="198" t="s">
        <v>272</v>
      </c>
      <c r="C2608" s="250">
        <v>14.1</v>
      </c>
      <c r="D2608" s="196">
        <v>0.35899999999999999</v>
      </c>
      <c r="E2608" s="212">
        <v>0.153</v>
      </c>
      <c r="F2608" s="193" t="str">
        <f t="shared" si="47"/>
        <v>РПГЭнг(А)-FRHF-13х2,5ок</v>
      </c>
    </row>
    <row r="2609" spans="1:6" x14ac:dyDescent="0.25">
      <c r="A2609" s="258" t="s">
        <v>466</v>
      </c>
      <c r="B2609" s="198" t="s">
        <v>400</v>
      </c>
      <c r="C2609" s="250">
        <v>14.1</v>
      </c>
      <c r="D2609" s="196">
        <v>0.35899999999999999</v>
      </c>
      <c r="E2609" s="212">
        <v>0.153</v>
      </c>
      <c r="F2609" s="193" t="str">
        <f t="shared" si="47"/>
        <v>РПГЭнг(А)-FRHF-13х2,5ок(N,PE)</v>
      </c>
    </row>
    <row r="2610" spans="1:6" x14ac:dyDescent="0.25">
      <c r="A2610" s="258" t="s">
        <v>466</v>
      </c>
      <c r="B2610" s="198" t="s">
        <v>276</v>
      </c>
      <c r="C2610" s="250">
        <v>15.1</v>
      </c>
      <c r="D2610" s="196">
        <v>0.434</v>
      </c>
      <c r="E2610" s="212">
        <v>0.17199999999999999</v>
      </c>
      <c r="F2610" s="193" t="str">
        <f t="shared" si="47"/>
        <v>РПГЭнг(А)-FRHF-13х4ок</v>
      </c>
    </row>
    <row r="2611" spans="1:6" x14ac:dyDescent="0.25">
      <c r="A2611" s="258" t="s">
        <v>466</v>
      </c>
      <c r="B2611" s="198" t="s">
        <v>401</v>
      </c>
      <c r="C2611" s="250">
        <v>15.1</v>
      </c>
      <c r="D2611" s="196">
        <v>0.434</v>
      </c>
      <c r="E2611" s="212">
        <v>0.17199999999999999</v>
      </c>
      <c r="F2611" s="193" t="str">
        <f t="shared" si="47"/>
        <v>РПГЭнг(А)-FRHF-13х4ок(N,PE)</v>
      </c>
    </row>
    <row r="2612" spans="1:6" x14ac:dyDescent="0.25">
      <c r="A2612" s="258" t="s">
        <v>466</v>
      </c>
      <c r="B2612" s="198" t="s">
        <v>280</v>
      </c>
      <c r="C2612" s="250">
        <v>16.2</v>
      </c>
      <c r="D2612" s="196">
        <v>0.52400000000000002</v>
      </c>
      <c r="E2612" s="212">
        <v>0.193</v>
      </c>
      <c r="F2612" s="193" t="str">
        <f t="shared" si="47"/>
        <v>РПГЭнг(А)-FRHF-13х6ок</v>
      </c>
    </row>
    <row r="2613" spans="1:6" x14ac:dyDescent="0.25">
      <c r="A2613" s="258" t="s">
        <v>466</v>
      </c>
      <c r="B2613" s="198" t="s">
        <v>402</v>
      </c>
      <c r="C2613" s="250">
        <v>16.2</v>
      </c>
      <c r="D2613" s="196">
        <v>0.52400000000000002</v>
      </c>
      <c r="E2613" s="212">
        <v>0.193</v>
      </c>
      <c r="F2613" s="193" t="str">
        <f t="shared" si="47"/>
        <v>РПГЭнг(А)-FRHF-13х6ок(N,PE)</v>
      </c>
    </row>
    <row r="2614" spans="1:6" x14ac:dyDescent="0.25">
      <c r="A2614" s="258" t="s">
        <v>466</v>
      </c>
      <c r="B2614" s="198" t="s">
        <v>284</v>
      </c>
      <c r="C2614" s="250">
        <v>17.899999999999999</v>
      </c>
      <c r="D2614" s="196">
        <v>0.7</v>
      </c>
      <c r="E2614" s="212">
        <v>0.22800000000000001</v>
      </c>
      <c r="F2614" s="193" t="str">
        <f t="shared" si="47"/>
        <v>РПГЭнг(А)-FRHF-13х10ок</v>
      </c>
    </row>
    <row r="2615" spans="1:6" x14ac:dyDescent="0.25">
      <c r="A2615" s="258" t="s">
        <v>466</v>
      </c>
      <c r="B2615" s="198" t="s">
        <v>403</v>
      </c>
      <c r="C2615" s="250">
        <v>17.899999999999999</v>
      </c>
      <c r="D2615" s="196">
        <v>0.7</v>
      </c>
      <c r="E2615" s="212">
        <v>0.22800000000000001</v>
      </c>
      <c r="F2615" s="193" t="str">
        <f t="shared" si="47"/>
        <v>РПГЭнг(А)-FRHF-13х10ок(N,PE)</v>
      </c>
    </row>
    <row r="2616" spans="1:6" x14ac:dyDescent="0.25">
      <c r="A2616" s="258" t="s">
        <v>466</v>
      </c>
      <c r="B2616" s="198" t="s">
        <v>288</v>
      </c>
      <c r="C2616" s="250">
        <v>21.2</v>
      </c>
      <c r="D2616" s="196">
        <v>1.01</v>
      </c>
      <c r="E2616" s="212">
        <v>0.27200000000000002</v>
      </c>
      <c r="F2616" s="193" t="str">
        <f t="shared" si="47"/>
        <v>РПГЭнг(А)-FRHF-13х16мк</v>
      </c>
    </row>
    <row r="2617" spans="1:6" x14ac:dyDescent="0.25">
      <c r="A2617" s="258" t="s">
        <v>466</v>
      </c>
      <c r="B2617" s="198" t="s">
        <v>417</v>
      </c>
      <c r="C2617" s="250">
        <v>21.2</v>
      </c>
      <c r="D2617" s="196">
        <v>1.01</v>
      </c>
      <c r="E2617" s="212">
        <v>0.27200000000000002</v>
      </c>
      <c r="F2617" s="193" t="str">
        <f t="shared" si="47"/>
        <v>РПГЭнг(А)-FRHF-13х16мк(N,PE)</v>
      </c>
    </row>
    <row r="2618" spans="1:6" x14ac:dyDescent="0.25">
      <c r="A2618" s="258" t="s">
        <v>466</v>
      </c>
      <c r="B2618" s="198" t="s">
        <v>292</v>
      </c>
      <c r="C2618" s="250">
        <v>23.8</v>
      </c>
      <c r="D2618" s="196">
        <v>1.399</v>
      </c>
      <c r="E2618" s="212">
        <v>0.28499999999999998</v>
      </c>
      <c r="F2618" s="193" t="str">
        <f t="shared" si="47"/>
        <v>РПГЭнг(А)-FRHF-13х25мк</v>
      </c>
    </row>
    <row r="2619" spans="1:6" x14ac:dyDescent="0.25">
      <c r="A2619" s="258" t="s">
        <v>466</v>
      </c>
      <c r="B2619" s="198" t="s">
        <v>419</v>
      </c>
      <c r="C2619" s="250">
        <v>23.8</v>
      </c>
      <c r="D2619" s="196">
        <v>1.399</v>
      </c>
      <c r="E2619" s="212">
        <v>0.28499999999999998</v>
      </c>
      <c r="F2619" s="193" t="str">
        <f t="shared" si="47"/>
        <v>РПГЭнг(А)-FRHF-13х25мк(N,PE)</v>
      </c>
    </row>
    <row r="2620" spans="1:6" x14ac:dyDescent="0.25">
      <c r="A2620" s="258" t="s">
        <v>466</v>
      </c>
      <c r="B2620" s="198" t="s">
        <v>296</v>
      </c>
      <c r="C2620" s="250">
        <v>26.2</v>
      </c>
      <c r="D2620" s="196">
        <v>1.827</v>
      </c>
      <c r="E2620" s="212">
        <v>0.32</v>
      </c>
      <c r="F2620" s="193" t="str">
        <f t="shared" si="47"/>
        <v>РПГЭнг(А)-FRHF-13х35мк</v>
      </c>
    </row>
    <row r="2621" spans="1:6" x14ac:dyDescent="0.25">
      <c r="A2621" s="258" t="s">
        <v>466</v>
      </c>
      <c r="B2621" s="198" t="s">
        <v>421</v>
      </c>
      <c r="C2621" s="250">
        <v>26.2</v>
      </c>
      <c r="D2621" s="196">
        <v>1.827</v>
      </c>
      <c r="E2621" s="212">
        <v>0.32</v>
      </c>
      <c r="F2621" s="193" t="str">
        <f t="shared" si="47"/>
        <v>РПГЭнг(А)-FRHF-13х35мк(N,PE)</v>
      </c>
    </row>
    <row r="2622" spans="1:6" x14ac:dyDescent="0.25">
      <c r="A2622" s="258" t="s">
        <v>466</v>
      </c>
      <c r="B2622" s="198" t="s">
        <v>269</v>
      </c>
      <c r="C2622" s="250">
        <v>14.2</v>
      </c>
      <c r="D2622" s="196">
        <v>0.34899999999999998</v>
      </c>
      <c r="E2622" s="212">
        <v>0.153</v>
      </c>
      <c r="F2622" s="193" t="str">
        <f t="shared" si="47"/>
        <v>РПГЭнг(А)-FRHF-14х1,5ок(N)</v>
      </c>
    </row>
    <row r="2623" spans="1:6" x14ac:dyDescent="0.25">
      <c r="A2623" s="258" t="s">
        <v>466</v>
      </c>
      <c r="B2623" s="245" t="s">
        <v>436</v>
      </c>
      <c r="C2623" s="251">
        <v>14.2</v>
      </c>
      <c r="D2623" s="252">
        <v>0.34899999999999998</v>
      </c>
      <c r="E2623" s="252">
        <v>0.153</v>
      </c>
      <c r="F2623" s="193" t="str">
        <f t="shared" si="47"/>
        <v>РПГЭнг(А)-FRHF-14х1,5ок(PE)</v>
      </c>
    </row>
    <row r="2624" spans="1:6" x14ac:dyDescent="0.25">
      <c r="A2624" s="258" t="s">
        <v>466</v>
      </c>
      <c r="B2624" s="198" t="s">
        <v>273</v>
      </c>
      <c r="C2624" s="250">
        <v>15.1</v>
      </c>
      <c r="D2624" s="196">
        <v>0.41599999999999998</v>
      </c>
      <c r="E2624" s="212">
        <v>0.17100000000000001</v>
      </c>
      <c r="F2624" s="193" t="str">
        <f t="shared" si="47"/>
        <v>РПГЭнг(А)-FRHF-14х2,5ок(N)</v>
      </c>
    </row>
    <row r="2625" spans="1:6" x14ac:dyDescent="0.25">
      <c r="A2625" s="258" t="s">
        <v>466</v>
      </c>
      <c r="B2625" s="198" t="s">
        <v>437</v>
      </c>
      <c r="C2625" s="250">
        <v>15.1</v>
      </c>
      <c r="D2625" s="196">
        <v>0.41599999999999998</v>
      </c>
      <c r="E2625" s="212">
        <v>0.17100000000000001</v>
      </c>
      <c r="F2625" s="193" t="str">
        <f t="shared" si="47"/>
        <v>РПГЭнг(А)-FRHF-14х2,5ок(PE)</v>
      </c>
    </row>
    <row r="2626" spans="1:6" x14ac:dyDescent="0.25">
      <c r="A2626" s="258" t="s">
        <v>466</v>
      </c>
      <c r="B2626" s="198" t="s">
        <v>277</v>
      </c>
      <c r="C2626" s="250">
        <v>16.3</v>
      </c>
      <c r="D2626" s="196">
        <v>0.50900000000000001</v>
      </c>
      <c r="E2626" s="212">
        <v>0.193</v>
      </c>
      <c r="F2626" s="193" t="str">
        <f t="shared" ref="F2626:F2658" si="48">A2626&amp;B2626</f>
        <v>РПГЭнг(А)-FRHF-14х4ок(N)</v>
      </c>
    </row>
    <row r="2627" spans="1:6" x14ac:dyDescent="0.25">
      <c r="A2627" s="258" t="s">
        <v>466</v>
      </c>
      <c r="B2627" s="198" t="s">
        <v>432</v>
      </c>
      <c r="C2627" s="250">
        <v>16.3</v>
      </c>
      <c r="D2627" s="196">
        <v>0.50900000000000001</v>
      </c>
      <c r="E2627" s="212">
        <v>0.193</v>
      </c>
      <c r="F2627" s="193" t="str">
        <f t="shared" si="48"/>
        <v>РПГЭнг(А)-FRHF-14х4ок(PE)</v>
      </c>
    </row>
    <row r="2628" spans="1:6" x14ac:dyDescent="0.25">
      <c r="A2628" s="258" t="s">
        <v>466</v>
      </c>
      <c r="B2628" s="198" t="s">
        <v>281</v>
      </c>
      <c r="C2628" s="250">
        <v>17.399999999999999</v>
      </c>
      <c r="D2628" s="196">
        <v>0.623</v>
      </c>
      <c r="E2628" s="212">
        <v>0.217</v>
      </c>
      <c r="F2628" s="193" t="str">
        <f t="shared" si="48"/>
        <v>РПГЭнг(А)-FRHF-14х6ок(N)</v>
      </c>
    </row>
    <row r="2629" spans="1:6" x14ac:dyDescent="0.25">
      <c r="A2629" s="258" t="s">
        <v>466</v>
      </c>
      <c r="B2629" s="198" t="s">
        <v>433</v>
      </c>
      <c r="C2629" s="250">
        <v>17.399999999999999</v>
      </c>
      <c r="D2629" s="196">
        <v>0.623</v>
      </c>
      <c r="E2629" s="212">
        <v>0.217</v>
      </c>
      <c r="F2629" s="193" t="str">
        <f t="shared" si="48"/>
        <v>РПГЭнг(А)-FRHF-14х6ок(PE)</v>
      </c>
    </row>
    <row r="2630" spans="1:6" x14ac:dyDescent="0.25">
      <c r="A2630" s="258" t="s">
        <v>466</v>
      </c>
      <c r="B2630" s="198" t="s">
        <v>285</v>
      </c>
      <c r="C2630" s="250">
        <v>19.399999999999999</v>
      </c>
      <c r="D2630" s="196">
        <v>0.84299999999999997</v>
      </c>
      <c r="E2630" s="212">
        <v>0.25600000000000001</v>
      </c>
      <c r="F2630" s="193" t="str">
        <f t="shared" si="48"/>
        <v>РПГЭнг(А)-FRHF-14х10ок(N)</v>
      </c>
    </row>
    <row r="2631" spans="1:6" x14ac:dyDescent="0.25">
      <c r="A2631" s="258" t="s">
        <v>466</v>
      </c>
      <c r="B2631" s="198" t="s">
        <v>438</v>
      </c>
      <c r="C2631" s="250">
        <v>19.399999999999999</v>
      </c>
      <c r="D2631" s="196">
        <v>0.84299999999999997</v>
      </c>
      <c r="E2631" s="212">
        <v>0.25600000000000001</v>
      </c>
      <c r="F2631" s="193" t="str">
        <f t="shared" si="48"/>
        <v>РПГЭнг(А)-FRHF-14х10ок(PE)</v>
      </c>
    </row>
    <row r="2632" spans="1:6" x14ac:dyDescent="0.25">
      <c r="A2632" s="258" t="s">
        <v>466</v>
      </c>
      <c r="B2632" s="198" t="s">
        <v>163</v>
      </c>
      <c r="C2632" s="250">
        <v>23.1</v>
      </c>
      <c r="D2632" s="196">
        <v>1.23</v>
      </c>
      <c r="E2632" s="212">
        <v>0.30499999999999999</v>
      </c>
      <c r="F2632" s="193" t="str">
        <f t="shared" si="48"/>
        <v>РПГЭнг(А)-FRHF-14х16</v>
      </c>
    </row>
    <row r="2633" spans="1:6" x14ac:dyDescent="0.25">
      <c r="A2633" s="258" t="s">
        <v>466</v>
      </c>
      <c r="B2633" s="198" t="s">
        <v>289</v>
      </c>
      <c r="C2633" s="250">
        <v>23.1</v>
      </c>
      <c r="D2633" s="196">
        <v>1.23</v>
      </c>
      <c r="E2633" s="212">
        <v>0.30499999999999999</v>
      </c>
      <c r="F2633" s="193" t="str">
        <f t="shared" si="48"/>
        <v>РПГЭнг(А)-FRHF-14х16мк(N)</v>
      </c>
    </row>
    <row r="2634" spans="1:6" x14ac:dyDescent="0.25">
      <c r="A2634" s="258" t="s">
        <v>466</v>
      </c>
      <c r="B2634" s="198" t="s">
        <v>164</v>
      </c>
      <c r="C2634" s="250">
        <v>26.2</v>
      </c>
      <c r="D2634" s="196">
        <v>1.7929999999999999</v>
      </c>
      <c r="E2634" s="212">
        <v>0.34499999999999997</v>
      </c>
      <c r="F2634" s="193" t="str">
        <f t="shared" si="48"/>
        <v>РПГЭнг(А)-FRHF-14х25</v>
      </c>
    </row>
    <row r="2635" spans="1:6" x14ac:dyDescent="0.25">
      <c r="A2635" s="258" t="s">
        <v>466</v>
      </c>
      <c r="B2635" s="198" t="s">
        <v>293</v>
      </c>
      <c r="C2635" s="250">
        <v>26.2</v>
      </c>
      <c r="D2635" s="196">
        <v>1.7929999999999999</v>
      </c>
      <c r="E2635" s="212">
        <v>0.34499999999999997</v>
      </c>
      <c r="F2635" s="193" t="str">
        <f t="shared" si="48"/>
        <v>РПГЭнг(А)-FRHF-14х25мк(N)</v>
      </c>
    </row>
    <row r="2636" spans="1:6" x14ac:dyDescent="0.25">
      <c r="A2636" s="258" t="s">
        <v>466</v>
      </c>
      <c r="B2636" s="198" t="s">
        <v>298</v>
      </c>
      <c r="C2636" s="250">
        <v>28.7</v>
      </c>
      <c r="D2636" s="196">
        <v>2.2490000000000001</v>
      </c>
      <c r="E2636" s="212">
        <v>0.38800000000000001</v>
      </c>
      <c r="F2636" s="193" t="str">
        <f t="shared" si="48"/>
        <v>РПГЭнг(А)-FRHF-14х35мк(N)</v>
      </c>
    </row>
    <row r="2637" spans="1:6" x14ac:dyDescent="0.25">
      <c r="A2637" s="258" t="s">
        <v>466</v>
      </c>
      <c r="B2637" s="198" t="s">
        <v>441</v>
      </c>
      <c r="C2637" s="250">
        <v>28.7</v>
      </c>
      <c r="D2637" s="196">
        <v>2.2490000000000001</v>
      </c>
      <c r="E2637" s="212">
        <v>0.38800000000000001</v>
      </c>
      <c r="F2637" s="193" t="str">
        <f t="shared" si="48"/>
        <v>РПГЭнг(А)-FRHF-14х35мк(PE)</v>
      </c>
    </row>
    <row r="2638" spans="1:6" x14ac:dyDescent="0.25">
      <c r="A2638" s="258" t="s">
        <v>466</v>
      </c>
      <c r="B2638" s="198" t="s">
        <v>416</v>
      </c>
      <c r="C2638" s="250">
        <v>15.2</v>
      </c>
      <c r="D2638" s="196">
        <v>0.39800000000000002</v>
      </c>
      <c r="E2638" s="212">
        <v>0.16400000000000001</v>
      </c>
      <c r="F2638" s="193" t="str">
        <f t="shared" si="48"/>
        <v>РПГЭнг(А)-FRHF-15х1,5ок(N,PE)</v>
      </c>
    </row>
    <row r="2639" spans="1:6" x14ac:dyDescent="0.25">
      <c r="A2639" s="258" t="s">
        <v>466</v>
      </c>
      <c r="B2639" s="198" t="s">
        <v>390</v>
      </c>
      <c r="C2639" s="250">
        <v>16.3</v>
      </c>
      <c r="D2639" s="196">
        <v>0.47899999999999998</v>
      </c>
      <c r="E2639" s="212">
        <v>0.183</v>
      </c>
      <c r="F2639" s="193" t="str">
        <f t="shared" si="48"/>
        <v>РПГЭнг(А)-FRHF-15х2,5ок(N,PE)</v>
      </c>
    </row>
    <row r="2640" spans="1:6" x14ac:dyDescent="0.25">
      <c r="A2640" s="258" t="s">
        <v>466</v>
      </c>
      <c r="B2640" s="198" t="s">
        <v>391</v>
      </c>
      <c r="C2640" s="250">
        <v>17.600000000000001</v>
      </c>
      <c r="D2640" s="196">
        <v>0.59399999999999997</v>
      </c>
      <c r="E2640" s="212">
        <v>0.20599999999999999</v>
      </c>
      <c r="F2640" s="193" t="str">
        <f t="shared" si="48"/>
        <v>РПГЭнг(А)-FRHF-15х4ок(N,PE)</v>
      </c>
    </row>
    <row r="2641" spans="1:6" x14ac:dyDescent="0.25">
      <c r="A2641" s="258" t="s">
        <v>466</v>
      </c>
      <c r="B2641" s="198" t="s">
        <v>392</v>
      </c>
      <c r="C2641" s="250">
        <v>18.899999999999999</v>
      </c>
      <c r="D2641" s="196">
        <v>0.72799999999999998</v>
      </c>
      <c r="E2641" s="212">
        <v>0.23100000000000001</v>
      </c>
      <c r="F2641" s="193" t="str">
        <f t="shared" si="48"/>
        <v>РПГЭнг(А)-FRHF-15х6ок(N,PE)</v>
      </c>
    </row>
    <row r="2642" spans="1:6" x14ac:dyDescent="0.25">
      <c r="A2642" s="258" t="s">
        <v>466</v>
      </c>
      <c r="B2642" s="198" t="s">
        <v>393</v>
      </c>
      <c r="C2642" s="250">
        <v>21.1</v>
      </c>
      <c r="D2642" s="196">
        <v>0.99399999999999999</v>
      </c>
      <c r="E2642" s="212">
        <v>0.27100000000000002</v>
      </c>
      <c r="F2642" s="193" t="str">
        <f t="shared" si="48"/>
        <v>РПГЭнг(А)-FRHF-15х10ок(N,PE)</v>
      </c>
    </row>
    <row r="2643" spans="1:6" x14ac:dyDescent="0.25">
      <c r="A2643" s="258" t="s">
        <v>466</v>
      </c>
      <c r="B2643" s="198" t="s">
        <v>418</v>
      </c>
      <c r="C2643" s="250">
        <v>25.6</v>
      </c>
      <c r="D2643" s="196">
        <v>1.548</v>
      </c>
      <c r="E2643" s="212">
        <v>0.32800000000000001</v>
      </c>
      <c r="F2643" s="193" t="str">
        <f t="shared" si="48"/>
        <v>РПГЭнг(А)-FRHF-15х16мк(N,PE)</v>
      </c>
    </row>
    <row r="2644" spans="1:6" x14ac:dyDescent="0.25">
      <c r="A2644" s="258" t="s">
        <v>466</v>
      </c>
      <c r="B2644" s="198" t="s">
        <v>420</v>
      </c>
      <c r="C2644" s="250">
        <v>28.7</v>
      </c>
      <c r="D2644" s="196">
        <v>2.1459999999999999</v>
      </c>
      <c r="E2644" s="212">
        <v>0.38</v>
      </c>
      <c r="F2644" s="193" t="str">
        <f t="shared" si="48"/>
        <v>РПГЭнг(А)-FRHF-15х25мк(N,PE)</v>
      </c>
    </row>
    <row r="2645" spans="1:6" ht="15.75" thickBot="1" x14ac:dyDescent="0.3">
      <c r="A2645" s="258" t="s">
        <v>466</v>
      </c>
      <c r="B2645" s="404" t="s">
        <v>422</v>
      </c>
      <c r="C2645" s="405">
        <v>31.8</v>
      </c>
      <c r="D2645" s="406">
        <v>2.7469999999999999</v>
      </c>
      <c r="E2645" s="407">
        <v>0.43</v>
      </c>
      <c r="F2645" s="193" t="str">
        <f t="shared" si="48"/>
        <v>РПГЭнг(А)-FRHF-15х35мк(N,PE)</v>
      </c>
    </row>
    <row r="2646" spans="1:6" x14ac:dyDescent="0.25">
      <c r="A2646" s="411" t="s">
        <v>669</v>
      </c>
      <c r="B2646" s="412" t="s">
        <v>670</v>
      </c>
      <c r="C2646" s="412">
        <v>5.9</v>
      </c>
      <c r="D2646" s="413">
        <v>2.8400000000000002E-2</v>
      </c>
      <c r="E2646" s="413">
        <v>0.01</v>
      </c>
      <c r="F2646" s="192" t="str">
        <f t="shared" si="48"/>
        <v>НВПпнг(С)-LS2х2х0,52 3 кат</v>
      </c>
    </row>
    <row r="2647" spans="1:6" x14ac:dyDescent="0.25">
      <c r="A2647" s="414" t="s">
        <v>669</v>
      </c>
      <c r="B2647" s="409" t="s">
        <v>671</v>
      </c>
      <c r="C2647" s="409">
        <v>5.9</v>
      </c>
      <c r="D2647" s="410">
        <v>2.8400000000000002E-2</v>
      </c>
      <c r="E2647" s="410">
        <v>0.01</v>
      </c>
      <c r="F2647" s="193" t="str">
        <f t="shared" si="48"/>
        <v>НВПпнг(С)-LS2х2х0,52 5 кат</v>
      </c>
    </row>
    <row r="2648" spans="1:6" x14ac:dyDescent="0.25">
      <c r="A2648" s="414" t="s">
        <v>669</v>
      </c>
      <c r="B2648" s="409" t="s">
        <v>672</v>
      </c>
      <c r="C2648" s="409">
        <v>5.9</v>
      </c>
      <c r="D2648" s="410">
        <v>2.8400000000000002E-2</v>
      </c>
      <c r="E2648" s="410">
        <v>0.01</v>
      </c>
      <c r="F2648" s="193" t="str">
        <f t="shared" si="48"/>
        <v>НВПпнг(С)-LS2х2х0,52  5е кат</v>
      </c>
    </row>
    <row r="2649" spans="1:6" x14ac:dyDescent="0.25">
      <c r="A2649" s="414" t="s">
        <v>669</v>
      </c>
      <c r="B2649" s="409" t="s">
        <v>673</v>
      </c>
      <c r="C2649" s="410">
        <v>6</v>
      </c>
      <c r="D2649" s="410">
        <v>3.8399999999999997E-2</v>
      </c>
      <c r="E2649" s="410">
        <v>0.02</v>
      </c>
      <c r="F2649" s="193" t="str">
        <f t="shared" si="48"/>
        <v>НВПпнг(С)-LS4х2х0,52 3 кат</v>
      </c>
    </row>
    <row r="2650" spans="1:6" x14ac:dyDescent="0.25">
      <c r="A2650" s="414" t="s">
        <v>669</v>
      </c>
      <c r="B2650" s="409" t="s">
        <v>674</v>
      </c>
      <c r="C2650" s="410">
        <v>6</v>
      </c>
      <c r="D2650" s="410">
        <v>3.8399999999999997E-2</v>
      </c>
      <c r="E2650" s="410">
        <v>0.02</v>
      </c>
      <c r="F2650" s="193" t="str">
        <f t="shared" si="48"/>
        <v>НВПпнг(С)-LS4х2х0,52 5 кат</v>
      </c>
    </row>
    <row r="2651" spans="1:6" ht="15.75" thickBot="1" x14ac:dyDescent="0.3">
      <c r="A2651" s="416" t="s">
        <v>669</v>
      </c>
      <c r="B2651" s="417" t="s">
        <v>675</v>
      </c>
      <c r="C2651" s="418">
        <v>6</v>
      </c>
      <c r="D2651" s="418">
        <v>3.8399999999999997E-2</v>
      </c>
      <c r="E2651" s="418">
        <v>0.02</v>
      </c>
      <c r="F2651" s="193" t="str">
        <f t="shared" si="48"/>
        <v>НВПпнг(С)-LS4х2х0,52  5е кат</v>
      </c>
    </row>
    <row r="2652" spans="1:6" x14ac:dyDescent="0.25">
      <c r="A2652" s="424" t="s">
        <v>676</v>
      </c>
      <c r="B2652" s="425" t="s">
        <v>670</v>
      </c>
      <c r="C2652" s="413">
        <v>6.6</v>
      </c>
      <c r="D2652" s="426">
        <v>3.61E-2</v>
      </c>
      <c r="E2652" s="426">
        <v>0.01</v>
      </c>
      <c r="F2652" s="421" t="str">
        <f t="shared" si="48"/>
        <v>НВПЭнг(С)-LS2х2х0,52 3 кат</v>
      </c>
    </row>
    <row r="2653" spans="1:6" x14ac:dyDescent="0.25">
      <c r="A2653" s="427" t="s">
        <v>676</v>
      </c>
      <c r="B2653" s="428" t="s">
        <v>671</v>
      </c>
      <c r="C2653" s="410">
        <v>6.6</v>
      </c>
      <c r="D2653" s="429">
        <v>3.61E-2</v>
      </c>
      <c r="E2653" s="429">
        <v>0.01</v>
      </c>
      <c r="F2653" s="422" t="str">
        <f t="shared" si="48"/>
        <v>НВПЭнг(С)-LS2х2х0,52 5 кат</v>
      </c>
    </row>
    <row r="2654" spans="1:6" x14ac:dyDescent="0.25">
      <c r="A2654" s="427" t="s">
        <v>676</v>
      </c>
      <c r="B2654" s="428" t="s">
        <v>672</v>
      </c>
      <c r="C2654" s="410">
        <v>6.6</v>
      </c>
      <c r="D2654" s="429">
        <v>3.61E-2</v>
      </c>
      <c r="E2654" s="429">
        <v>0.01</v>
      </c>
      <c r="F2654" s="422" t="str">
        <f t="shared" si="48"/>
        <v>НВПЭнг(С)-LS2х2х0,52  5е кат</v>
      </c>
    </row>
    <row r="2655" spans="1:6" x14ac:dyDescent="0.25">
      <c r="A2655" s="427" t="s">
        <v>676</v>
      </c>
      <c r="B2655" s="428" t="s">
        <v>673</v>
      </c>
      <c r="C2655" s="410">
        <v>7.6</v>
      </c>
      <c r="D2655" s="429">
        <v>5.0799999999999998E-2</v>
      </c>
      <c r="E2655" s="429">
        <v>0.02</v>
      </c>
      <c r="F2655" s="422" t="str">
        <f t="shared" si="48"/>
        <v>НВПЭнг(С)-LS4х2х0,52 3 кат</v>
      </c>
    </row>
    <row r="2656" spans="1:6" x14ac:dyDescent="0.25">
      <c r="A2656" s="427" t="s">
        <v>676</v>
      </c>
      <c r="B2656" s="428" t="s">
        <v>674</v>
      </c>
      <c r="C2656" s="410">
        <v>7.6</v>
      </c>
      <c r="D2656" s="429">
        <v>5.0799999999999998E-2</v>
      </c>
      <c r="E2656" s="429">
        <v>0.02</v>
      </c>
      <c r="F2656" s="422" t="str">
        <f t="shared" si="48"/>
        <v>НВПЭнг(С)-LS4х2х0,52 5 кат</v>
      </c>
    </row>
    <row r="2657" spans="1:6" ht="15.75" thickBot="1" x14ac:dyDescent="0.3">
      <c r="A2657" s="430" t="s">
        <v>676</v>
      </c>
      <c r="B2657" s="431" t="s">
        <v>675</v>
      </c>
      <c r="C2657" s="415">
        <v>7.6</v>
      </c>
      <c r="D2657" s="432">
        <v>5.0799999999999998E-2</v>
      </c>
      <c r="E2657" s="432">
        <v>0.02</v>
      </c>
      <c r="F2657" s="423" t="str">
        <f t="shared" si="48"/>
        <v>НВПЭнг(С)-LS4х2х0,52  5е кат</v>
      </c>
    </row>
    <row r="2658" spans="1:6" ht="15.75" thickBot="1" x14ac:dyDescent="0.3">
      <c r="A2658" s="419"/>
      <c r="B2658" s="420"/>
      <c r="F2658" s="194" t="str">
        <f t="shared" si="48"/>
        <v/>
      </c>
    </row>
  </sheetData>
  <sheetProtection password="CE0A" sheet="1" objects="1" scenarios="1"/>
  <autoFilter ref="A1:E2645"/>
  <sortState ref="G2:H47">
    <sortCondition ref="G2:G47"/>
  </sortState>
  <conditionalFormatting sqref="A2658">
    <cfRule type="containsText" dxfId="12" priority="2" operator="containsText" text="Везде тесно">
      <formula>NOT(ISERROR(SEARCH("Везде тесно",A2658)))</formula>
    </cfRule>
  </conditionalFormatting>
  <conditionalFormatting sqref="B2658">
    <cfRule type="containsText" dxfId="11" priority="1" operator="containsText" text="Везде тесно">
      <formula>NOT(ISERROR(SEARCH("Везде тесно",B2658)))</formula>
    </cfRule>
  </conditionalFormatting>
  <dataValidations count="2">
    <dataValidation type="list" allowBlank="1" showInputMessage="1" showErrorMessage="1" sqref="A2658">
      <formula1>Марка</formula1>
    </dataValidation>
    <dataValidation type="list" allowBlank="1" showInputMessage="1" showErrorMessage="1" sqref="B2658">
      <formula1>INDIRECT(SUBSTITUTE(SUBSTITUTE(SUBSTITUTE(SUBSTITUTE(A2658,"(","_"),")","_"),",","_"),"-","_"))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="70" zoomScaleNormal="70" workbookViewId="0">
      <pane xSplit="1" ySplit="2" topLeftCell="B3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5" x14ac:dyDescent="0.25"/>
  <cols>
    <col min="1" max="1" width="27.5703125" customWidth="1"/>
    <col min="2" max="2" width="7.7109375" bestFit="1" customWidth="1"/>
    <col min="3" max="3" width="8.42578125" style="20" bestFit="1" customWidth="1"/>
    <col min="4" max="4" width="7.42578125" style="20" bestFit="1" customWidth="1"/>
    <col min="5" max="5" width="7" style="20" bestFit="1" customWidth="1"/>
    <col min="6" max="6" width="7" bestFit="1" customWidth="1"/>
    <col min="7" max="7" width="7" customWidth="1"/>
    <col min="8" max="8" width="6" bestFit="1" customWidth="1"/>
    <col min="9" max="9" width="32" bestFit="1" customWidth="1"/>
    <col min="10" max="10" width="32" customWidth="1"/>
    <col min="11" max="11" width="24.5703125" bestFit="1" customWidth="1"/>
    <col min="12" max="12" width="18.85546875" style="88" bestFit="1" customWidth="1"/>
    <col min="13" max="13" width="20.42578125" style="88" bestFit="1" customWidth="1"/>
    <col min="14" max="14" width="25.28515625" style="88" bestFit="1" customWidth="1"/>
    <col min="15" max="15" width="19.85546875" style="88" bestFit="1" customWidth="1"/>
    <col min="16" max="16" width="21.5703125" style="88" bestFit="1" customWidth="1"/>
    <col min="17" max="17" width="26.42578125" style="88" bestFit="1" customWidth="1"/>
    <col min="18" max="18" width="18.7109375" style="87" bestFit="1" customWidth="1"/>
    <col min="19" max="19" width="20.28515625" style="87" bestFit="1" customWidth="1"/>
    <col min="20" max="20" width="25.140625" style="87" bestFit="1" customWidth="1"/>
    <col min="21" max="21" width="27.7109375" bestFit="1" customWidth="1"/>
    <col min="22" max="22" width="28.7109375" bestFit="1" customWidth="1"/>
    <col min="23" max="23" width="27.5703125" bestFit="1" customWidth="1"/>
    <col min="24" max="24" width="18.85546875" bestFit="1" customWidth="1"/>
    <col min="25" max="25" width="20.42578125" bestFit="1" customWidth="1"/>
    <col min="26" max="26" width="25.28515625" bestFit="1" customWidth="1"/>
    <col min="27" max="27" width="27.7109375" bestFit="1" customWidth="1"/>
  </cols>
  <sheetData>
    <row r="1" spans="1:27" ht="15.75" thickBot="1" x14ac:dyDescent="0.3">
      <c r="A1" s="69" t="s">
        <v>230</v>
      </c>
      <c r="B1" s="496" t="s">
        <v>231</v>
      </c>
      <c r="C1" s="497"/>
      <c r="D1" s="498"/>
      <c r="E1" s="70">
        <v>1500</v>
      </c>
      <c r="F1" s="70">
        <v>2000</v>
      </c>
      <c r="G1" s="467">
        <v>2500</v>
      </c>
      <c r="H1" s="71">
        <v>3000</v>
      </c>
      <c r="I1" s="72"/>
      <c r="J1" s="72"/>
    </row>
    <row r="2" spans="1:27" s="72" customFormat="1" ht="33.75" customHeight="1" thickBot="1" x14ac:dyDescent="0.3">
      <c r="A2" s="73" t="s">
        <v>229</v>
      </c>
      <c r="B2" s="74" t="s">
        <v>232</v>
      </c>
      <c r="C2" s="74" t="s">
        <v>233</v>
      </c>
      <c r="D2" s="75" t="s">
        <v>234</v>
      </c>
      <c r="E2" s="496" t="s">
        <v>235</v>
      </c>
      <c r="F2" s="497"/>
      <c r="G2" s="497"/>
      <c r="H2" s="499"/>
      <c r="I2"/>
      <c r="J2"/>
      <c r="K2" s="121" t="s">
        <v>249</v>
      </c>
      <c r="L2" s="122" t="s">
        <v>241</v>
      </c>
      <c r="M2" s="123" t="s">
        <v>242</v>
      </c>
      <c r="N2" s="123" t="s">
        <v>243</v>
      </c>
      <c r="O2" s="123" t="s">
        <v>240</v>
      </c>
      <c r="P2" s="123" t="s">
        <v>244</v>
      </c>
      <c r="Q2" s="124" t="s">
        <v>245</v>
      </c>
      <c r="R2" s="125" t="s">
        <v>246</v>
      </c>
      <c r="S2" s="125" t="s">
        <v>247</v>
      </c>
      <c r="T2" s="126" t="s">
        <v>248</v>
      </c>
      <c r="U2" s="122" t="s">
        <v>259</v>
      </c>
      <c r="V2" s="122" t="s">
        <v>260</v>
      </c>
      <c r="W2" s="481" t="s">
        <v>261</v>
      </c>
      <c r="X2" s="482" t="s">
        <v>677</v>
      </c>
      <c r="Y2" s="483" t="s">
        <v>678</v>
      </c>
      <c r="Z2" s="483" t="s">
        <v>679</v>
      </c>
      <c r="AA2" s="482" t="s">
        <v>680</v>
      </c>
    </row>
    <row r="3" spans="1:27" x14ac:dyDescent="0.25">
      <c r="A3" s="76" t="s">
        <v>236</v>
      </c>
      <c r="B3" s="433">
        <v>50</v>
      </c>
      <c r="C3" s="433">
        <v>200</v>
      </c>
      <c r="D3" s="434">
        <v>1.2</v>
      </c>
      <c r="E3" s="435">
        <v>139</v>
      </c>
      <c r="F3" s="436">
        <v>107</v>
      </c>
      <c r="G3" s="473" t="s">
        <v>238</v>
      </c>
      <c r="H3" s="468">
        <v>56</v>
      </c>
      <c r="I3" s="489" t="str">
        <f t="shared" ref="I3:I76" si="0">CONCATENATE(A3,B3,C3,D3)</f>
        <v>ЛЕСТНИЧНЫЙ502001,2</v>
      </c>
      <c r="J3" s="489" t="str">
        <f>CONCATENATE(A3,B3,C3)</f>
        <v>ЛЕСТНИЧНЫЙ50200</v>
      </c>
      <c r="K3" s="98" t="s">
        <v>250</v>
      </c>
      <c r="L3" s="127">
        <v>50</v>
      </c>
      <c r="M3" s="77">
        <v>30</v>
      </c>
      <c r="N3" s="128">
        <v>35</v>
      </c>
      <c r="O3" s="77">
        <v>200</v>
      </c>
      <c r="P3" s="129">
        <v>50</v>
      </c>
      <c r="Q3" s="83">
        <v>50</v>
      </c>
      <c r="R3" s="130">
        <v>1.2</v>
      </c>
      <c r="S3" s="130">
        <v>3.8</v>
      </c>
      <c r="T3" s="130">
        <v>0.7</v>
      </c>
      <c r="U3" s="128">
        <v>35</v>
      </c>
      <c r="V3" s="128">
        <v>50</v>
      </c>
      <c r="W3" s="134">
        <v>0.7</v>
      </c>
      <c r="X3" s="128">
        <v>1500</v>
      </c>
      <c r="Y3" s="128">
        <v>1500</v>
      </c>
      <c r="Z3" s="128">
        <v>1500</v>
      </c>
      <c r="AA3" s="128">
        <v>1500</v>
      </c>
    </row>
    <row r="4" spans="1:27" x14ac:dyDescent="0.25">
      <c r="A4" s="78" t="s">
        <v>236</v>
      </c>
      <c r="B4" s="437">
        <v>50</v>
      </c>
      <c r="C4" s="437">
        <v>300</v>
      </c>
      <c r="D4" s="438">
        <v>1.2</v>
      </c>
      <c r="E4" s="439">
        <v>142</v>
      </c>
      <c r="F4" s="440">
        <v>110</v>
      </c>
      <c r="G4" s="474" t="s">
        <v>238</v>
      </c>
      <c r="H4" s="469">
        <v>59</v>
      </c>
      <c r="I4" s="490" t="str">
        <f t="shared" si="0"/>
        <v>ЛЕСТНИЧНЫЙ503001,2</v>
      </c>
      <c r="J4" s="490" t="str">
        <f t="shared" ref="J4:J67" si="1">CONCATENATE(A4,B4,C4)</f>
        <v>ЛЕСТНИЧНЫЙ50300</v>
      </c>
      <c r="K4" s="99" t="s">
        <v>251</v>
      </c>
      <c r="L4" s="131">
        <v>80</v>
      </c>
      <c r="M4" s="79">
        <v>50</v>
      </c>
      <c r="N4" s="90">
        <v>50</v>
      </c>
      <c r="O4" s="79">
        <v>300</v>
      </c>
      <c r="P4" s="91">
        <v>100</v>
      </c>
      <c r="Q4" s="84">
        <v>100</v>
      </c>
      <c r="R4" s="92">
        <v>1.5</v>
      </c>
      <c r="S4" s="92"/>
      <c r="T4" s="92">
        <v>0.8</v>
      </c>
      <c r="U4" s="90">
        <v>50</v>
      </c>
      <c r="V4" s="90">
        <v>100</v>
      </c>
      <c r="W4" s="135">
        <v>0.8</v>
      </c>
      <c r="X4" s="90">
        <v>2000</v>
      </c>
      <c r="Y4" s="90">
        <v>2000</v>
      </c>
      <c r="Z4" s="90">
        <v>2000</v>
      </c>
      <c r="AA4" s="90">
        <v>2000</v>
      </c>
    </row>
    <row r="5" spans="1:27" x14ac:dyDescent="0.25">
      <c r="A5" s="78" t="s">
        <v>236</v>
      </c>
      <c r="B5" s="437">
        <v>50</v>
      </c>
      <c r="C5" s="437">
        <v>400</v>
      </c>
      <c r="D5" s="438">
        <v>1.2</v>
      </c>
      <c r="E5" s="439">
        <v>142</v>
      </c>
      <c r="F5" s="440">
        <v>110</v>
      </c>
      <c r="G5" s="474" t="s">
        <v>238</v>
      </c>
      <c r="H5" s="469">
        <v>59</v>
      </c>
      <c r="I5" s="490" t="str">
        <f t="shared" si="0"/>
        <v>ЛЕСТНИЧНЫЙ504001,2</v>
      </c>
      <c r="J5" s="490" t="str">
        <f t="shared" si="1"/>
        <v>ЛЕСТНИЧНЫЙ50400</v>
      </c>
      <c r="K5" s="99" t="s">
        <v>252</v>
      </c>
      <c r="L5" s="94">
        <v>100</v>
      </c>
      <c r="M5" s="79">
        <v>80</v>
      </c>
      <c r="N5" s="91">
        <v>80</v>
      </c>
      <c r="O5" s="79">
        <v>400</v>
      </c>
      <c r="P5" s="91">
        <v>150</v>
      </c>
      <c r="Q5" s="84">
        <v>150</v>
      </c>
      <c r="R5" s="92"/>
      <c r="S5" s="92"/>
      <c r="T5" s="92">
        <v>1</v>
      </c>
      <c r="U5" s="91">
        <v>80</v>
      </c>
      <c r="V5" s="91">
        <v>150</v>
      </c>
      <c r="W5" s="93">
        <v>1</v>
      </c>
      <c r="X5" s="91">
        <v>3000</v>
      </c>
      <c r="Y5" s="91"/>
      <c r="Z5" s="91">
        <v>2500</v>
      </c>
      <c r="AA5" s="91">
        <v>2500</v>
      </c>
    </row>
    <row r="6" spans="1:27" ht="15.75" thickBot="1" x14ac:dyDescent="0.3">
      <c r="A6" s="78" t="s">
        <v>236</v>
      </c>
      <c r="B6" s="437">
        <v>50</v>
      </c>
      <c r="C6" s="437">
        <v>500</v>
      </c>
      <c r="D6" s="438">
        <v>1.2</v>
      </c>
      <c r="E6" s="439">
        <v>142</v>
      </c>
      <c r="F6" s="440">
        <v>110</v>
      </c>
      <c r="G6" s="474" t="s">
        <v>238</v>
      </c>
      <c r="H6" s="469">
        <v>59</v>
      </c>
      <c r="I6" s="490" t="str">
        <f t="shared" si="0"/>
        <v>ЛЕСТНИЧНЫЙ505001,2</v>
      </c>
      <c r="J6" s="490" t="str">
        <f t="shared" si="1"/>
        <v>ЛЕСТНИЧНЫЙ50500</v>
      </c>
      <c r="K6" s="484" t="s">
        <v>258</v>
      </c>
      <c r="L6" s="94"/>
      <c r="M6" s="79">
        <v>100</v>
      </c>
      <c r="N6" s="91">
        <v>100</v>
      </c>
      <c r="O6" s="79">
        <v>500</v>
      </c>
      <c r="P6" s="91">
        <v>200</v>
      </c>
      <c r="Q6" s="84">
        <v>200</v>
      </c>
      <c r="R6" s="92"/>
      <c r="S6" s="92"/>
      <c r="T6" s="92"/>
      <c r="U6" s="91">
        <v>100</v>
      </c>
      <c r="V6" s="91">
        <v>200</v>
      </c>
      <c r="W6" s="93"/>
      <c r="X6" s="91"/>
      <c r="Y6" s="91"/>
      <c r="Z6" s="91">
        <v>3000</v>
      </c>
      <c r="AA6" s="91">
        <v>3000</v>
      </c>
    </row>
    <row r="7" spans="1:27" ht="15.75" thickBot="1" x14ac:dyDescent="0.3">
      <c r="A7" s="80" t="s">
        <v>236</v>
      </c>
      <c r="B7" s="441">
        <v>50</v>
      </c>
      <c r="C7" s="441">
        <v>600</v>
      </c>
      <c r="D7" s="442">
        <v>1.2</v>
      </c>
      <c r="E7" s="443">
        <v>142</v>
      </c>
      <c r="F7" s="444">
        <v>110</v>
      </c>
      <c r="G7" s="475" t="s">
        <v>238</v>
      </c>
      <c r="H7" s="470">
        <v>59</v>
      </c>
      <c r="I7" s="491" t="str">
        <f t="shared" si="0"/>
        <v>ЛЕСТНИЧНЫЙ506001,2</v>
      </c>
      <c r="J7" s="491" t="str">
        <f t="shared" si="1"/>
        <v>ЛЕСТНИЧНЫЙ50600</v>
      </c>
      <c r="L7" s="94"/>
      <c r="M7" s="79"/>
      <c r="N7" s="91"/>
      <c r="O7" s="79">
        <v>600</v>
      </c>
      <c r="P7" s="91">
        <v>300</v>
      </c>
      <c r="Q7" s="84">
        <v>300</v>
      </c>
      <c r="R7" s="92"/>
      <c r="S7" s="92"/>
      <c r="T7" s="92"/>
      <c r="U7" s="91"/>
      <c r="V7" s="91">
        <v>300</v>
      </c>
      <c r="W7" s="132"/>
      <c r="X7" s="91"/>
      <c r="Y7" s="91"/>
      <c r="Z7" s="91"/>
      <c r="AA7" s="91"/>
    </row>
    <row r="8" spans="1:27" x14ac:dyDescent="0.25">
      <c r="A8" s="81" t="s">
        <v>236</v>
      </c>
      <c r="B8" s="445">
        <v>80</v>
      </c>
      <c r="C8" s="445">
        <v>200</v>
      </c>
      <c r="D8" s="446">
        <v>1.2</v>
      </c>
      <c r="E8" s="447">
        <v>235</v>
      </c>
      <c r="F8" s="448">
        <v>158</v>
      </c>
      <c r="G8" s="476" t="s">
        <v>238</v>
      </c>
      <c r="H8" s="471">
        <v>81.599999999999994</v>
      </c>
      <c r="I8" s="492" t="str">
        <f t="shared" si="0"/>
        <v>ЛЕСТНИЧНЫЙ802001,2</v>
      </c>
      <c r="J8" s="492" t="str">
        <f t="shared" si="1"/>
        <v>ЛЕСТНИЧНЫЙ80200</v>
      </c>
      <c r="L8" s="94"/>
      <c r="M8" s="91"/>
      <c r="N8" s="91"/>
      <c r="O8" s="91"/>
      <c r="P8" s="91">
        <v>400</v>
      </c>
      <c r="Q8" s="84">
        <v>400</v>
      </c>
      <c r="R8" s="92"/>
      <c r="S8" s="92"/>
      <c r="T8" s="92"/>
      <c r="U8" s="91"/>
      <c r="V8" s="91">
        <v>400</v>
      </c>
      <c r="W8" s="132"/>
      <c r="X8" s="91"/>
      <c r="Y8" s="91"/>
      <c r="Z8" s="91"/>
      <c r="AA8" s="91"/>
    </row>
    <row r="9" spans="1:27" x14ac:dyDescent="0.25">
      <c r="A9" s="78" t="s">
        <v>236</v>
      </c>
      <c r="B9" s="437">
        <v>80</v>
      </c>
      <c r="C9" s="437">
        <v>300</v>
      </c>
      <c r="D9" s="438">
        <v>1.2</v>
      </c>
      <c r="E9" s="439">
        <v>237</v>
      </c>
      <c r="F9" s="440">
        <v>148</v>
      </c>
      <c r="G9" s="474" t="s">
        <v>238</v>
      </c>
      <c r="H9" s="469">
        <v>83.2</v>
      </c>
      <c r="I9" s="490" t="str">
        <f t="shared" si="0"/>
        <v>ЛЕСТНИЧНЫЙ803001,2</v>
      </c>
      <c r="J9" s="490" t="str">
        <f t="shared" si="1"/>
        <v>ЛЕСТНИЧНЫЙ80300</v>
      </c>
      <c r="L9" s="94"/>
      <c r="M9" s="91"/>
      <c r="N9" s="91"/>
      <c r="O9" s="91"/>
      <c r="P9" s="91">
        <v>500</v>
      </c>
      <c r="Q9" s="84">
        <v>500</v>
      </c>
      <c r="R9" s="92"/>
      <c r="S9" s="92"/>
      <c r="T9" s="92"/>
      <c r="U9" s="91"/>
      <c r="V9" s="91">
        <v>500</v>
      </c>
      <c r="W9" s="132"/>
      <c r="X9" s="91"/>
      <c r="Y9" s="91"/>
      <c r="Z9" s="91"/>
      <c r="AA9" s="91"/>
    </row>
    <row r="10" spans="1:27" ht="15.75" thickBot="1" x14ac:dyDescent="0.3">
      <c r="A10" s="78" t="s">
        <v>236</v>
      </c>
      <c r="B10" s="437">
        <v>80</v>
      </c>
      <c r="C10" s="437">
        <v>400</v>
      </c>
      <c r="D10" s="438">
        <v>1.2</v>
      </c>
      <c r="E10" s="439">
        <v>230</v>
      </c>
      <c r="F10" s="440">
        <v>162</v>
      </c>
      <c r="G10" s="474" t="s">
        <v>238</v>
      </c>
      <c r="H10" s="469">
        <v>74</v>
      </c>
      <c r="I10" s="490" t="str">
        <f t="shared" si="0"/>
        <v>ЛЕСТНИЧНЫЙ804001,2</v>
      </c>
      <c r="J10" s="490" t="str">
        <f t="shared" si="1"/>
        <v>ЛЕСТНИЧНЫЙ80400</v>
      </c>
      <c r="L10" s="95"/>
      <c r="M10" s="96"/>
      <c r="N10" s="96"/>
      <c r="O10" s="96"/>
      <c r="P10" s="96">
        <v>600</v>
      </c>
      <c r="Q10" s="96">
        <v>600</v>
      </c>
      <c r="R10" s="97"/>
      <c r="S10" s="97"/>
      <c r="T10" s="97"/>
      <c r="U10" s="96"/>
      <c r="V10" s="96">
        <v>600</v>
      </c>
      <c r="W10" s="133"/>
      <c r="X10" s="96"/>
      <c r="Y10" s="96"/>
      <c r="Z10" s="96"/>
      <c r="AA10" s="96"/>
    </row>
    <row r="11" spans="1:27" x14ac:dyDescent="0.25">
      <c r="A11" s="78" t="s">
        <v>236</v>
      </c>
      <c r="B11" s="437">
        <v>80</v>
      </c>
      <c r="C11" s="437">
        <v>500</v>
      </c>
      <c r="D11" s="438">
        <v>1.2</v>
      </c>
      <c r="E11" s="439">
        <v>230</v>
      </c>
      <c r="F11" s="440">
        <v>160</v>
      </c>
      <c r="G11" s="474" t="s">
        <v>238</v>
      </c>
      <c r="H11" s="469">
        <v>76.2</v>
      </c>
      <c r="I11" s="490" t="str">
        <f t="shared" si="0"/>
        <v>ЛЕСТНИЧНЫЙ805001,2</v>
      </c>
      <c r="J11" s="490" t="str">
        <f t="shared" si="1"/>
        <v>ЛЕСТНИЧНЫЙ80500</v>
      </c>
    </row>
    <row r="12" spans="1:27" ht="15.75" thickBot="1" x14ac:dyDescent="0.3">
      <c r="A12" s="80" t="s">
        <v>236</v>
      </c>
      <c r="B12" s="441">
        <v>80</v>
      </c>
      <c r="C12" s="441">
        <v>600</v>
      </c>
      <c r="D12" s="442">
        <v>1.2</v>
      </c>
      <c r="E12" s="443">
        <v>230</v>
      </c>
      <c r="F12" s="444">
        <v>160</v>
      </c>
      <c r="G12" s="475" t="s">
        <v>238</v>
      </c>
      <c r="H12" s="470">
        <v>76.2</v>
      </c>
      <c r="I12" s="491" t="str">
        <f t="shared" si="0"/>
        <v>ЛЕСТНИЧНЫЙ806001,2</v>
      </c>
      <c r="J12" s="491" t="str">
        <f t="shared" si="1"/>
        <v>ЛЕСТНИЧНЫЙ80600</v>
      </c>
    </row>
    <row r="13" spans="1:27" x14ac:dyDescent="0.25">
      <c r="A13" s="76" t="s">
        <v>236</v>
      </c>
      <c r="B13" s="433">
        <v>100</v>
      </c>
      <c r="C13" s="433">
        <v>200</v>
      </c>
      <c r="D13" s="434">
        <v>1.5</v>
      </c>
      <c r="E13" s="449">
        <v>237.774</v>
      </c>
      <c r="F13" s="436">
        <v>172.3</v>
      </c>
      <c r="G13" s="473" t="s">
        <v>238</v>
      </c>
      <c r="H13" s="468">
        <v>95.9</v>
      </c>
      <c r="I13" s="489" t="str">
        <f t="shared" si="0"/>
        <v>ЛЕСТНИЧНЫЙ1002001,5</v>
      </c>
      <c r="J13" s="489" t="str">
        <f t="shared" si="1"/>
        <v>ЛЕСТНИЧНЫЙ100200</v>
      </c>
      <c r="M13" s="89"/>
    </row>
    <row r="14" spans="1:27" x14ac:dyDescent="0.25">
      <c r="A14" s="78" t="s">
        <v>236</v>
      </c>
      <c r="B14" s="437">
        <v>100</v>
      </c>
      <c r="C14" s="437">
        <v>300</v>
      </c>
      <c r="D14" s="438">
        <v>1.5</v>
      </c>
      <c r="E14" s="450">
        <v>246.054</v>
      </c>
      <c r="F14" s="440">
        <v>178.3</v>
      </c>
      <c r="G14" s="474" t="s">
        <v>238</v>
      </c>
      <c r="H14" s="469">
        <v>93</v>
      </c>
      <c r="I14" s="490" t="str">
        <f t="shared" si="0"/>
        <v>ЛЕСТНИЧНЫЙ1003001,5</v>
      </c>
      <c r="J14" s="490" t="str">
        <f t="shared" si="1"/>
        <v>ЛЕСТНИЧНЫЙ100300</v>
      </c>
    </row>
    <row r="15" spans="1:27" x14ac:dyDescent="0.25">
      <c r="A15" s="78" t="s">
        <v>236</v>
      </c>
      <c r="B15" s="437">
        <v>100</v>
      </c>
      <c r="C15" s="437">
        <v>400</v>
      </c>
      <c r="D15" s="438">
        <v>1.5</v>
      </c>
      <c r="E15" s="450">
        <v>248.124</v>
      </c>
      <c r="F15" s="440">
        <v>179.8</v>
      </c>
      <c r="G15" s="474" t="s">
        <v>238</v>
      </c>
      <c r="H15" s="469">
        <v>93.1</v>
      </c>
      <c r="I15" s="490" t="str">
        <f t="shared" si="0"/>
        <v>ЛЕСТНИЧНЫЙ1004001,5</v>
      </c>
      <c r="J15" s="490" t="str">
        <f t="shared" si="1"/>
        <v>ЛЕСТНИЧНЫЙ100400</v>
      </c>
    </row>
    <row r="16" spans="1:27" x14ac:dyDescent="0.25">
      <c r="A16" s="78" t="s">
        <v>236</v>
      </c>
      <c r="B16" s="437">
        <v>100</v>
      </c>
      <c r="C16" s="437">
        <v>500</v>
      </c>
      <c r="D16" s="438">
        <v>1.5</v>
      </c>
      <c r="E16" s="451">
        <v>247.01999999999998</v>
      </c>
      <c r="F16" s="452">
        <v>179</v>
      </c>
      <c r="G16" s="477" t="s">
        <v>238</v>
      </c>
      <c r="H16" s="472">
        <v>90.1</v>
      </c>
      <c r="I16" s="490" t="str">
        <f t="shared" si="0"/>
        <v>ЛЕСТНИЧНЫЙ1005001,5</v>
      </c>
      <c r="J16" s="490" t="str">
        <f t="shared" si="1"/>
        <v>ЛЕСТНИЧНЫЙ100500</v>
      </c>
    </row>
    <row r="17" spans="1:10" ht="15.75" thickBot="1" x14ac:dyDescent="0.3">
      <c r="A17" s="82" t="s">
        <v>236</v>
      </c>
      <c r="B17" s="453">
        <v>100</v>
      </c>
      <c r="C17" s="453">
        <v>600</v>
      </c>
      <c r="D17" s="454">
        <v>1.5</v>
      </c>
      <c r="E17" s="451">
        <v>247.01999999999998</v>
      </c>
      <c r="F17" s="452">
        <v>179</v>
      </c>
      <c r="G17" s="477" t="s">
        <v>238</v>
      </c>
      <c r="H17" s="472">
        <v>90.1</v>
      </c>
      <c r="I17" s="493" t="str">
        <f t="shared" si="0"/>
        <v>ЛЕСТНИЧНЫЙ1006001,5</v>
      </c>
      <c r="J17" s="493" t="str">
        <f t="shared" si="1"/>
        <v>ЛЕСТНИЧНЫЙ100600</v>
      </c>
    </row>
    <row r="18" spans="1:10" x14ac:dyDescent="0.25">
      <c r="A18" s="76" t="s">
        <v>237</v>
      </c>
      <c r="B18" s="455">
        <v>30</v>
      </c>
      <c r="C18" s="455">
        <v>50</v>
      </c>
      <c r="D18" s="456">
        <v>3.8</v>
      </c>
      <c r="E18" s="449">
        <v>18.05</v>
      </c>
      <c r="F18" s="436">
        <v>7.6</v>
      </c>
      <c r="G18" s="478" t="s">
        <v>238</v>
      </c>
      <c r="H18" s="485" t="s">
        <v>238</v>
      </c>
      <c r="I18" s="494" t="str">
        <f t="shared" ref="I18:I30" si="2">CONCATENATE(A18,B18,C18,D18)</f>
        <v>ПРОВОЛОЧНЫЙ30503,8</v>
      </c>
      <c r="J18" s="494" t="str">
        <f t="shared" si="1"/>
        <v>ПРОВОЛОЧНЫЙ3050</v>
      </c>
    </row>
    <row r="19" spans="1:10" x14ac:dyDescent="0.25">
      <c r="A19" s="78" t="s">
        <v>237</v>
      </c>
      <c r="B19" s="457">
        <v>30</v>
      </c>
      <c r="C19" s="457">
        <v>100</v>
      </c>
      <c r="D19" s="458">
        <v>3.8</v>
      </c>
      <c r="E19" s="450">
        <v>19.95</v>
      </c>
      <c r="F19" s="440">
        <v>9.5</v>
      </c>
      <c r="G19" s="479" t="s">
        <v>238</v>
      </c>
      <c r="H19" s="486" t="s">
        <v>238</v>
      </c>
      <c r="I19" s="86" t="str">
        <f t="shared" si="2"/>
        <v>ПРОВОЛОЧНЫЙ301003,8</v>
      </c>
      <c r="J19" s="86" t="str">
        <f t="shared" si="1"/>
        <v>ПРОВОЛОЧНЫЙ30100</v>
      </c>
    </row>
    <row r="20" spans="1:10" x14ac:dyDescent="0.25">
      <c r="A20" s="78" t="s">
        <v>237</v>
      </c>
      <c r="B20" s="457">
        <v>30</v>
      </c>
      <c r="C20" s="457">
        <v>150</v>
      </c>
      <c r="D20" s="458">
        <v>3.8</v>
      </c>
      <c r="E20" s="450">
        <v>20.9</v>
      </c>
      <c r="F20" s="440">
        <v>10.45</v>
      </c>
      <c r="G20" s="479" t="s">
        <v>238</v>
      </c>
      <c r="H20" s="486" t="s">
        <v>238</v>
      </c>
      <c r="I20" s="86" t="str">
        <f t="shared" si="2"/>
        <v>ПРОВОЛОЧНЫЙ301503,8</v>
      </c>
      <c r="J20" s="86" t="str">
        <f t="shared" si="1"/>
        <v>ПРОВОЛОЧНЫЙ30150</v>
      </c>
    </row>
    <row r="21" spans="1:10" x14ac:dyDescent="0.25">
      <c r="A21" s="78" t="s">
        <v>237</v>
      </c>
      <c r="B21" s="457">
        <v>30</v>
      </c>
      <c r="C21" s="457">
        <v>200</v>
      </c>
      <c r="D21" s="458">
        <v>3.8</v>
      </c>
      <c r="E21" s="450">
        <v>57</v>
      </c>
      <c r="F21" s="440">
        <v>19.95</v>
      </c>
      <c r="G21" s="479" t="s">
        <v>238</v>
      </c>
      <c r="H21" s="486" t="s">
        <v>238</v>
      </c>
      <c r="I21" s="86" t="str">
        <f t="shared" si="2"/>
        <v>ПРОВОЛОЧНЫЙ302003,8</v>
      </c>
      <c r="J21" s="86" t="str">
        <f t="shared" si="1"/>
        <v>ПРОВОЛОЧНЫЙ30200</v>
      </c>
    </row>
    <row r="22" spans="1:10" x14ac:dyDescent="0.25">
      <c r="A22" s="78" t="s">
        <v>237</v>
      </c>
      <c r="B22" s="457">
        <v>30</v>
      </c>
      <c r="C22" s="457">
        <v>300</v>
      </c>
      <c r="D22" s="458">
        <v>3.8</v>
      </c>
      <c r="E22" s="450">
        <v>66.5</v>
      </c>
      <c r="F22" s="440">
        <v>20.9</v>
      </c>
      <c r="G22" s="479" t="s">
        <v>238</v>
      </c>
      <c r="H22" s="486" t="s">
        <v>238</v>
      </c>
      <c r="I22" s="86" t="str">
        <f t="shared" si="2"/>
        <v>ПРОВОЛОЧНЫЙ303003,8</v>
      </c>
      <c r="J22" s="86" t="str">
        <f t="shared" si="1"/>
        <v>ПРОВОЛОЧНЫЙ30300</v>
      </c>
    </row>
    <row r="23" spans="1:10" x14ac:dyDescent="0.25">
      <c r="A23" s="78" t="s">
        <v>237</v>
      </c>
      <c r="B23" s="457">
        <v>30</v>
      </c>
      <c r="C23" s="457">
        <v>400</v>
      </c>
      <c r="D23" s="458">
        <v>3.8</v>
      </c>
      <c r="E23" s="450">
        <v>71.25</v>
      </c>
      <c r="F23" s="440">
        <v>28.5</v>
      </c>
      <c r="G23" s="479" t="s">
        <v>238</v>
      </c>
      <c r="H23" s="486" t="s">
        <v>238</v>
      </c>
      <c r="I23" s="86" t="str">
        <f t="shared" si="2"/>
        <v>ПРОВОЛОЧНЫЙ304003,8</v>
      </c>
      <c r="J23" s="86" t="str">
        <f t="shared" si="1"/>
        <v>ПРОВОЛОЧНЫЙ30400</v>
      </c>
    </row>
    <row r="24" spans="1:10" x14ac:dyDescent="0.25">
      <c r="A24" s="78" t="s">
        <v>237</v>
      </c>
      <c r="B24" s="457">
        <v>30</v>
      </c>
      <c r="C24" s="457">
        <v>500</v>
      </c>
      <c r="D24" s="458">
        <v>3.8</v>
      </c>
      <c r="E24" s="450">
        <v>76</v>
      </c>
      <c r="F24" s="440">
        <v>33.25</v>
      </c>
      <c r="G24" s="479" t="s">
        <v>238</v>
      </c>
      <c r="H24" s="486" t="s">
        <v>238</v>
      </c>
      <c r="I24" s="86" t="str">
        <f t="shared" si="2"/>
        <v>ПРОВОЛОЧНЫЙ305003,8</v>
      </c>
      <c r="J24" s="86" t="str">
        <f t="shared" si="1"/>
        <v>ПРОВОЛОЧНЫЙ30500</v>
      </c>
    </row>
    <row r="25" spans="1:10" x14ac:dyDescent="0.25">
      <c r="A25" s="78" t="s">
        <v>237</v>
      </c>
      <c r="B25" s="457">
        <v>50</v>
      </c>
      <c r="C25" s="457">
        <v>50</v>
      </c>
      <c r="D25" s="458">
        <v>3.8</v>
      </c>
      <c r="E25" s="450">
        <v>19.95</v>
      </c>
      <c r="F25" s="440">
        <v>9.5</v>
      </c>
      <c r="G25" s="479" t="s">
        <v>238</v>
      </c>
      <c r="H25" s="486" t="s">
        <v>238</v>
      </c>
      <c r="I25" s="86" t="str">
        <f t="shared" si="2"/>
        <v>ПРОВОЛОЧНЫЙ50503,8</v>
      </c>
      <c r="J25" s="86" t="str">
        <f t="shared" si="1"/>
        <v>ПРОВОЛОЧНЫЙ5050</v>
      </c>
    </row>
    <row r="26" spans="1:10" x14ac:dyDescent="0.25">
      <c r="A26" s="78" t="s">
        <v>237</v>
      </c>
      <c r="B26" s="457">
        <v>50</v>
      </c>
      <c r="C26" s="457">
        <v>100</v>
      </c>
      <c r="D26" s="458">
        <v>3.8</v>
      </c>
      <c r="E26" s="450">
        <v>29.45</v>
      </c>
      <c r="F26" s="440">
        <v>14.25</v>
      </c>
      <c r="G26" s="479" t="s">
        <v>238</v>
      </c>
      <c r="H26" s="486" t="s">
        <v>238</v>
      </c>
      <c r="I26" s="86" t="str">
        <f t="shared" si="2"/>
        <v>ПРОВОЛОЧНЫЙ501003,8</v>
      </c>
      <c r="J26" s="86" t="str">
        <f t="shared" si="1"/>
        <v>ПРОВОЛОЧНЫЙ50100</v>
      </c>
    </row>
    <row r="27" spans="1:10" x14ac:dyDescent="0.25">
      <c r="A27" s="78" t="s">
        <v>237</v>
      </c>
      <c r="B27" s="457">
        <v>50</v>
      </c>
      <c r="C27" s="457">
        <v>150</v>
      </c>
      <c r="D27" s="458">
        <v>3.8</v>
      </c>
      <c r="E27" s="450">
        <v>30.4</v>
      </c>
      <c r="F27" s="440">
        <v>15.2</v>
      </c>
      <c r="G27" s="479" t="s">
        <v>238</v>
      </c>
      <c r="H27" s="486" t="s">
        <v>238</v>
      </c>
      <c r="I27" s="86" t="str">
        <f t="shared" si="2"/>
        <v>ПРОВОЛОЧНЫЙ501503,8</v>
      </c>
      <c r="J27" s="86" t="str">
        <f t="shared" si="1"/>
        <v>ПРОВОЛОЧНЫЙ50150</v>
      </c>
    </row>
    <row r="28" spans="1:10" x14ac:dyDescent="0.25">
      <c r="A28" s="78" t="s">
        <v>237</v>
      </c>
      <c r="B28" s="457">
        <v>50</v>
      </c>
      <c r="C28" s="457">
        <v>200</v>
      </c>
      <c r="D28" s="458">
        <v>3.8</v>
      </c>
      <c r="E28" s="450">
        <v>31.349999999999998</v>
      </c>
      <c r="F28" s="440">
        <v>16.149999999999999</v>
      </c>
      <c r="G28" s="479" t="s">
        <v>238</v>
      </c>
      <c r="H28" s="486" t="s">
        <v>238</v>
      </c>
      <c r="I28" s="86" t="str">
        <f t="shared" si="2"/>
        <v>ПРОВОЛОЧНЫЙ502003,8</v>
      </c>
      <c r="J28" s="86" t="str">
        <f t="shared" si="1"/>
        <v>ПРОВОЛОЧНЫЙ50200</v>
      </c>
    </row>
    <row r="29" spans="1:10" x14ac:dyDescent="0.25">
      <c r="A29" s="78" t="s">
        <v>237</v>
      </c>
      <c r="B29" s="457">
        <v>50</v>
      </c>
      <c r="C29" s="457">
        <v>300</v>
      </c>
      <c r="D29" s="458">
        <v>3.8</v>
      </c>
      <c r="E29" s="450">
        <v>66.5</v>
      </c>
      <c r="F29" s="440">
        <v>23.75</v>
      </c>
      <c r="G29" s="479" t="s">
        <v>238</v>
      </c>
      <c r="H29" s="486" t="s">
        <v>238</v>
      </c>
      <c r="I29" s="86" t="str">
        <f t="shared" si="2"/>
        <v>ПРОВОЛОЧНЫЙ503003,8</v>
      </c>
      <c r="J29" s="86" t="str">
        <f t="shared" si="1"/>
        <v>ПРОВОЛОЧНЫЙ50300</v>
      </c>
    </row>
    <row r="30" spans="1:10" x14ac:dyDescent="0.25">
      <c r="A30" s="78" t="s">
        <v>237</v>
      </c>
      <c r="B30" s="457">
        <v>50</v>
      </c>
      <c r="C30" s="457">
        <v>400</v>
      </c>
      <c r="D30" s="458">
        <v>3.8</v>
      </c>
      <c r="E30" s="450">
        <v>71.25</v>
      </c>
      <c r="F30" s="440">
        <v>28.5</v>
      </c>
      <c r="G30" s="479" t="s">
        <v>238</v>
      </c>
      <c r="H30" s="486" t="s">
        <v>238</v>
      </c>
      <c r="I30" s="86" t="str">
        <f t="shared" si="2"/>
        <v>ПРОВОЛОЧНЫЙ504003,8</v>
      </c>
      <c r="J30" s="86" t="str">
        <f t="shared" si="1"/>
        <v>ПРОВОЛОЧНЫЙ50400</v>
      </c>
    </row>
    <row r="31" spans="1:10" x14ac:dyDescent="0.25">
      <c r="A31" s="78" t="s">
        <v>237</v>
      </c>
      <c r="B31" s="457">
        <v>50</v>
      </c>
      <c r="C31" s="457">
        <v>500</v>
      </c>
      <c r="D31" s="458">
        <v>3.8</v>
      </c>
      <c r="E31" s="450">
        <v>76</v>
      </c>
      <c r="F31" s="440">
        <v>33.25</v>
      </c>
      <c r="G31" s="479" t="s">
        <v>238</v>
      </c>
      <c r="H31" s="486" t="s">
        <v>238</v>
      </c>
      <c r="I31" s="86" t="str">
        <f t="shared" ref="I31:I33" si="3">CONCATENATE(A31,B31,C31,D31)</f>
        <v>ПРОВОЛОЧНЫЙ505003,8</v>
      </c>
      <c r="J31" s="86" t="str">
        <f t="shared" si="1"/>
        <v>ПРОВОЛОЧНЫЙ50500</v>
      </c>
    </row>
    <row r="32" spans="1:10" x14ac:dyDescent="0.25">
      <c r="A32" s="78" t="s">
        <v>237</v>
      </c>
      <c r="B32" s="457">
        <v>50</v>
      </c>
      <c r="C32" s="457">
        <v>600</v>
      </c>
      <c r="D32" s="458">
        <v>3.8</v>
      </c>
      <c r="E32" s="450">
        <v>80.75</v>
      </c>
      <c r="F32" s="440">
        <v>38</v>
      </c>
      <c r="G32" s="479" t="s">
        <v>238</v>
      </c>
      <c r="H32" s="486" t="s">
        <v>238</v>
      </c>
      <c r="I32" s="86" t="str">
        <f t="shared" si="3"/>
        <v>ПРОВОЛОЧНЫЙ506003,8</v>
      </c>
      <c r="J32" s="86" t="str">
        <f t="shared" si="1"/>
        <v>ПРОВОЛОЧНЫЙ50600</v>
      </c>
    </row>
    <row r="33" spans="1:10" x14ac:dyDescent="0.25">
      <c r="A33" s="78" t="s">
        <v>237</v>
      </c>
      <c r="B33" s="457">
        <v>80</v>
      </c>
      <c r="C33" s="457">
        <v>100</v>
      </c>
      <c r="D33" s="458">
        <v>3.8</v>
      </c>
      <c r="E33" s="450">
        <v>28.5</v>
      </c>
      <c r="F33" s="440">
        <v>17.099999999999998</v>
      </c>
      <c r="G33" s="479" t="s">
        <v>238</v>
      </c>
      <c r="H33" s="486" t="s">
        <v>238</v>
      </c>
      <c r="I33" s="86" t="str">
        <f t="shared" si="3"/>
        <v>ПРОВОЛОЧНЫЙ801003,8</v>
      </c>
      <c r="J33" s="86" t="str">
        <f t="shared" si="1"/>
        <v>ПРОВОЛОЧНЫЙ80100</v>
      </c>
    </row>
    <row r="34" spans="1:10" x14ac:dyDescent="0.25">
      <c r="A34" s="78" t="s">
        <v>237</v>
      </c>
      <c r="B34" s="457">
        <v>80</v>
      </c>
      <c r="C34" s="457">
        <v>150</v>
      </c>
      <c r="D34" s="458">
        <v>3.8</v>
      </c>
      <c r="E34" s="450">
        <v>32.299999999999997</v>
      </c>
      <c r="F34" s="440">
        <v>19</v>
      </c>
      <c r="G34" s="479" t="s">
        <v>238</v>
      </c>
      <c r="H34" s="486" t="s">
        <v>238</v>
      </c>
      <c r="I34" s="86" t="str">
        <f t="shared" ref="I34:I46" si="4">CONCATENATE(A34,B34,C34,D34)</f>
        <v>ПРОВОЛОЧНЫЙ801503,8</v>
      </c>
      <c r="J34" s="86" t="str">
        <f t="shared" si="1"/>
        <v>ПРОВОЛОЧНЫЙ80150</v>
      </c>
    </row>
    <row r="35" spans="1:10" x14ac:dyDescent="0.25">
      <c r="A35" s="78" t="s">
        <v>237</v>
      </c>
      <c r="B35" s="457">
        <v>80</v>
      </c>
      <c r="C35" s="457">
        <v>200</v>
      </c>
      <c r="D35" s="458">
        <v>3.8</v>
      </c>
      <c r="E35" s="450">
        <v>36.1</v>
      </c>
      <c r="F35" s="440">
        <v>20.9</v>
      </c>
      <c r="G35" s="479" t="s">
        <v>238</v>
      </c>
      <c r="H35" s="486" t="s">
        <v>238</v>
      </c>
      <c r="I35" s="86" t="str">
        <f t="shared" si="4"/>
        <v>ПРОВОЛОЧНЫЙ802003,8</v>
      </c>
      <c r="J35" s="86" t="str">
        <f t="shared" si="1"/>
        <v>ПРОВОЛОЧНЫЙ80200</v>
      </c>
    </row>
    <row r="36" spans="1:10" x14ac:dyDescent="0.25">
      <c r="A36" s="78" t="s">
        <v>237</v>
      </c>
      <c r="B36" s="457">
        <v>80</v>
      </c>
      <c r="C36" s="457">
        <v>300</v>
      </c>
      <c r="D36" s="458">
        <v>3.8</v>
      </c>
      <c r="E36" s="450">
        <v>52.25</v>
      </c>
      <c r="F36" s="440">
        <v>38</v>
      </c>
      <c r="G36" s="479" t="s">
        <v>238</v>
      </c>
      <c r="H36" s="486" t="s">
        <v>238</v>
      </c>
      <c r="I36" s="86" t="str">
        <f t="shared" si="4"/>
        <v>ПРОВОЛОЧНЫЙ803003,8</v>
      </c>
      <c r="J36" s="86" t="str">
        <f t="shared" si="1"/>
        <v>ПРОВОЛОЧНЫЙ80300</v>
      </c>
    </row>
    <row r="37" spans="1:10" x14ac:dyDescent="0.25">
      <c r="A37" s="78" t="s">
        <v>237</v>
      </c>
      <c r="B37" s="457">
        <v>80</v>
      </c>
      <c r="C37" s="457">
        <v>400</v>
      </c>
      <c r="D37" s="458">
        <v>3.8</v>
      </c>
      <c r="E37" s="450">
        <v>61.75</v>
      </c>
      <c r="F37" s="440">
        <v>42.75</v>
      </c>
      <c r="G37" s="479" t="s">
        <v>238</v>
      </c>
      <c r="H37" s="486" t="s">
        <v>238</v>
      </c>
      <c r="I37" s="86" t="str">
        <f t="shared" si="4"/>
        <v>ПРОВОЛОЧНЫЙ804003,8</v>
      </c>
      <c r="J37" s="86" t="str">
        <f t="shared" si="1"/>
        <v>ПРОВОЛОЧНЫЙ80400</v>
      </c>
    </row>
    <row r="38" spans="1:10" x14ac:dyDescent="0.25">
      <c r="A38" s="78" t="s">
        <v>237</v>
      </c>
      <c r="B38" s="457">
        <v>80</v>
      </c>
      <c r="C38" s="457">
        <v>500</v>
      </c>
      <c r="D38" s="458">
        <v>3.8</v>
      </c>
      <c r="E38" s="450">
        <v>66.5</v>
      </c>
      <c r="F38" s="440">
        <v>47.5</v>
      </c>
      <c r="G38" s="479" t="s">
        <v>238</v>
      </c>
      <c r="H38" s="486" t="s">
        <v>238</v>
      </c>
      <c r="I38" s="86" t="str">
        <f t="shared" si="4"/>
        <v>ПРОВОЛОЧНЫЙ805003,8</v>
      </c>
      <c r="J38" s="86" t="str">
        <f t="shared" si="1"/>
        <v>ПРОВОЛОЧНЫЙ80500</v>
      </c>
    </row>
    <row r="39" spans="1:10" x14ac:dyDescent="0.25">
      <c r="A39" s="78" t="s">
        <v>237</v>
      </c>
      <c r="B39" s="457">
        <v>80</v>
      </c>
      <c r="C39" s="457">
        <v>600</v>
      </c>
      <c r="D39" s="458">
        <v>3.8</v>
      </c>
      <c r="E39" s="450">
        <v>71.25</v>
      </c>
      <c r="F39" s="440">
        <v>52.25</v>
      </c>
      <c r="G39" s="479" t="s">
        <v>238</v>
      </c>
      <c r="H39" s="486" t="s">
        <v>238</v>
      </c>
      <c r="I39" s="86" t="str">
        <f t="shared" si="4"/>
        <v>ПРОВОЛОЧНЫЙ806003,8</v>
      </c>
      <c r="J39" s="86" t="str">
        <f t="shared" si="1"/>
        <v>ПРОВОЛОЧНЫЙ80600</v>
      </c>
    </row>
    <row r="40" spans="1:10" x14ac:dyDescent="0.25">
      <c r="A40" s="78" t="s">
        <v>237</v>
      </c>
      <c r="B40" s="457">
        <v>100</v>
      </c>
      <c r="C40" s="457">
        <v>100</v>
      </c>
      <c r="D40" s="458">
        <v>3.8</v>
      </c>
      <c r="E40" s="450">
        <v>32.299999999999997</v>
      </c>
      <c r="F40" s="440">
        <v>19</v>
      </c>
      <c r="G40" s="479" t="s">
        <v>238</v>
      </c>
      <c r="H40" s="486" t="s">
        <v>238</v>
      </c>
      <c r="I40" s="86" t="str">
        <f t="shared" si="4"/>
        <v>ПРОВОЛОЧНЫЙ1001003,8</v>
      </c>
      <c r="J40" s="86" t="str">
        <f t="shared" si="1"/>
        <v>ПРОВОЛОЧНЫЙ100100</v>
      </c>
    </row>
    <row r="41" spans="1:10" x14ac:dyDescent="0.25">
      <c r="A41" s="78" t="s">
        <v>237</v>
      </c>
      <c r="B41" s="457">
        <v>100</v>
      </c>
      <c r="C41" s="457">
        <v>150</v>
      </c>
      <c r="D41" s="458">
        <v>3.8</v>
      </c>
      <c r="E41" s="450">
        <v>38</v>
      </c>
      <c r="F41" s="440">
        <v>26.599999999999998</v>
      </c>
      <c r="G41" s="479" t="s">
        <v>238</v>
      </c>
      <c r="H41" s="486" t="s">
        <v>238</v>
      </c>
      <c r="I41" s="86" t="str">
        <f t="shared" si="4"/>
        <v>ПРОВОЛОЧНЫЙ1001503,8</v>
      </c>
      <c r="J41" s="86" t="str">
        <f t="shared" si="1"/>
        <v>ПРОВОЛОЧНЫЙ100150</v>
      </c>
    </row>
    <row r="42" spans="1:10" x14ac:dyDescent="0.25">
      <c r="A42" s="78" t="s">
        <v>237</v>
      </c>
      <c r="B42" s="457">
        <v>100</v>
      </c>
      <c r="C42" s="457">
        <v>200</v>
      </c>
      <c r="D42" s="458">
        <v>3.8</v>
      </c>
      <c r="E42" s="450">
        <v>39.9</v>
      </c>
      <c r="F42" s="440">
        <v>28.5</v>
      </c>
      <c r="G42" s="479" t="s">
        <v>238</v>
      </c>
      <c r="H42" s="486" t="s">
        <v>238</v>
      </c>
      <c r="I42" s="86" t="str">
        <f t="shared" si="4"/>
        <v>ПРОВОЛОЧНЫЙ1002003,8</v>
      </c>
      <c r="J42" s="86" t="str">
        <f t="shared" si="1"/>
        <v>ПРОВОЛОЧНЫЙ100200</v>
      </c>
    </row>
    <row r="43" spans="1:10" x14ac:dyDescent="0.25">
      <c r="A43" s="78" t="s">
        <v>237</v>
      </c>
      <c r="B43" s="457">
        <v>100</v>
      </c>
      <c r="C43" s="457">
        <v>300</v>
      </c>
      <c r="D43" s="458">
        <v>3.8</v>
      </c>
      <c r="E43" s="450">
        <v>76</v>
      </c>
      <c r="F43" s="440">
        <v>47.5</v>
      </c>
      <c r="G43" s="479" t="s">
        <v>238</v>
      </c>
      <c r="H43" s="486" t="s">
        <v>238</v>
      </c>
      <c r="I43" s="86" t="str">
        <f t="shared" si="4"/>
        <v>ПРОВОЛОЧНЫЙ1003003,8</v>
      </c>
      <c r="J43" s="86" t="str">
        <f t="shared" si="1"/>
        <v>ПРОВОЛОЧНЫЙ100300</v>
      </c>
    </row>
    <row r="44" spans="1:10" x14ac:dyDescent="0.25">
      <c r="A44" s="78" t="s">
        <v>237</v>
      </c>
      <c r="B44" s="457">
        <v>100</v>
      </c>
      <c r="C44" s="457">
        <v>400</v>
      </c>
      <c r="D44" s="458">
        <v>3.8</v>
      </c>
      <c r="E44" s="450">
        <v>85.5</v>
      </c>
      <c r="F44" s="440">
        <v>52.25</v>
      </c>
      <c r="G44" s="479" t="s">
        <v>238</v>
      </c>
      <c r="H44" s="486" t="s">
        <v>238</v>
      </c>
      <c r="I44" s="86" t="str">
        <f t="shared" si="4"/>
        <v>ПРОВОЛОЧНЫЙ1004003,8</v>
      </c>
      <c r="J44" s="86" t="str">
        <f t="shared" si="1"/>
        <v>ПРОВОЛОЧНЫЙ100400</v>
      </c>
    </row>
    <row r="45" spans="1:10" x14ac:dyDescent="0.25">
      <c r="A45" s="78" t="s">
        <v>237</v>
      </c>
      <c r="B45" s="457">
        <v>100</v>
      </c>
      <c r="C45" s="457">
        <v>500</v>
      </c>
      <c r="D45" s="458">
        <v>3.8</v>
      </c>
      <c r="E45" s="450">
        <v>95</v>
      </c>
      <c r="F45" s="440">
        <v>57</v>
      </c>
      <c r="G45" s="479" t="s">
        <v>238</v>
      </c>
      <c r="H45" s="486" t="s">
        <v>238</v>
      </c>
      <c r="I45" s="86" t="str">
        <f t="shared" si="4"/>
        <v>ПРОВОЛОЧНЫЙ1005003,8</v>
      </c>
      <c r="J45" s="86" t="str">
        <f t="shared" si="1"/>
        <v>ПРОВОЛОЧНЫЙ100500</v>
      </c>
    </row>
    <row r="46" spans="1:10" ht="15.75" thickBot="1" x14ac:dyDescent="0.3">
      <c r="A46" s="80" t="s">
        <v>237</v>
      </c>
      <c r="B46" s="459">
        <v>100</v>
      </c>
      <c r="C46" s="459">
        <v>600</v>
      </c>
      <c r="D46" s="460">
        <v>3.8</v>
      </c>
      <c r="E46" s="461">
        <v>104.5</v>
      </c>
      <c r="F46" s="444">
        <v>61.75</v>
      </c>
      <c r="G46" s="480" t="s">
        <v>238</v>
      </c>
      <c r="H46" s="487" t="s">
        <v>238</v>
      </c>
      <c r="I46" s="495" t="str">
        <f t="shared" si="4"/>
        <v>ПРОВОЛОЧНЫЙ1006003,8</v>
      </c>
      <c r="J46" s="495" t="str">
        <f t="shared" si="1"/>
        <v>ПРОВОЛОЧНЫЙ100600</v>
      </c>
    </row>
    <row r="47" spans="1:10" x14ac:dyDescent="0.25">
      <c r="A47" s="81" t="s">
        <v>239</v>
      </c>
      <c r="B47" s="462">
        <v>35</v>
      </c>
      <c r="C47" s="462">
        <v>50</v>
      </c>
      <c r="D47" s="463">
        <v>0.7</v>
      </c>
      <c r="E47" s="464">
        <v>58</v>
      </c>
      <c r="F47" s="448">
        <v>25</v>
      </c>
      <c r="G47" s="471">
        <v>20</v>
      </c>
      <c r="H47" s="465">
        <v>12</v>
      </c>
      <c r="I47" s="85" t="str">
        <f t="shared" si="0"/>
        <v>ПЕРФОРИРОВАННЫЙ35500,7</v>
      </c>
      <c r="J47" s="85" t="str">
        <f t="shared" si="1"/>
        <v>ПЕРФОРИРОВАННЫЙ3550</v>
      </c>
    </row>
    <row r="48" spans="1:10" x14ac:dyDescent="0.25">
      <c r="A48" s="78" t="s">
        <v>239</v>
      </c>
      <c r="B48" s="457">
        <v>35</v>
      </c>
      <c r="C48" s="457">
        <v>100</v>
      </c>
      <c r="D48" s="458">
        <v>0.7</v>
      </c>
      <c r="E48" s="464">
        <v>58</v>
      </c>
      <c r="F48" s="448">
        <v>25</v>
      </c>
      <c r="G48" s="471">
        <v>20</v>
      </c>
      <c r="H48" s="465">
        <v>12</v>
      </c>
      <c r="I48" s="86" t="str">
        <f t="shared" si="0"/>
        <v>ПЕРФОРИРОВАННЫЙ351000,7</v>
      </c>
      <c r="J48" s="86" t="str">
        <f t="shared" si="1"/>
        <v>ПЕРФОРИРОВАННЫЙ35100</v>
      </c>
    </row>
    <row r="49" spans="1:10" x14ac:dyDescent="0.25">
      <c r="A49" s="78" t="s">
        <v>239</v>
      </c>
      <c r="B49" s="457">
        <v>35</v>
      </c>
      <c r="C49" s="457">
        <v>150</v>
      </c>
      <c r="D49" s="458">
        <v>0.7</v>
      </c>
      <c r="E49" s="464">
        <v>58</v>
      </c>
      <c r="F49" s="448">
        <v>25</v>
      </c>
      <c r="G49" s="471">
        <v>20</v>
      </c>
      <c r="H49" s="465">
        <v>12</v>
      </c>
      <c r="I49" s="86" t="str">
        <f t="shared" si="0"/>
        <v>ПЕРФОРИРОВАННЫЙ351500,7</v>
      </c>
      <c r="J49" s="86" t="str">
        <f t="shared" si="1"/>
        <v>ПЕРФОРИРОВАННЫЙ35150</v>
      </c>
    </row>
    <row r="50" spans="1:10" x14ac:dyDescent="0.25">
      <c r="A50" s="78" t="s">
        <v>239</v>
      </c>
      <c r="B50" s="457">
        <v>35</v>
      </c>
      <c r="C50" s="457">
        <v>200</v>
      </c>
      <c r="D50" s="458">
        <v>0.8</v>
      </c>
      <c r="E50" s="464">
        <v>58</v>
      </c>
      <c r="F50" s="448">
        <v>25</v>
      </c>
      <c r="G50" s="471">
        <v>20</v>
      </c>
      <c r="H50" s="465">
        <v>12</v>
      </c>
      <c r="I50" s="86" t="str">
        <f t="shared" si="0"/>
        <v>ПЕРФОРИРОВАННЫЙ352000,8</v>
      </c>
      <c r="J50" s="86" t="str">
        <f t="shared" si="1"/>
        <v>ПЕРФОРИРОВАННЫЙ35200</v>
      </c>
    </row>
    <row r="51" spans="1:10" x14ac:dyDescent="0.25">
      <c r="A51" s="78" t="s">
        <v>239</v>
      </c>
      <c r="B51" s="457">
        <v>50</v>
      </c>
      <c r="C51" s="457">
        <v>50</v>
      </c>
      <c r="D51" s="463">
        <v>0.7</v>
      </c>
      <c r="E51" s="450">
        <v>75</v>
      </c>
      <c r="F51" s="440">
        <v>40</v>
      </c>
      <c r="G51" s="469">
        <v>30</v>
      </c>
      <c r="H51" s="466">
        <v>20</v>
      </c>
      <c r="I51" s="86" t="str">
        <f t="shared" si="0"/>
        <v>ПЕРФОРИРОВАННЫЙ50500,7</v>
      </c>
      <c r="J51" s="86" t="str">
        <f t="shared" si="1"/>
        <v>ПЕРФОРИРОВАННЫЙ5050</v>
      </c>
    </row>
    <row r="52" spans="1:10" x14ac:dyDescent="0.25">
      <c r="A52" s="78" t="s">
        <v>239</v>
      </c>
      <c r="B52" s="457">
        <v>50</v>
      </c>
      <c r="C52" s="457">
        <v>100</v>
      </c>
      <c r="D52" s="458">
        <v>0.7</v>
      </c>
      <c r="E52" s="450">
        <v>75</v>
      </c>
      <c r="F52" s="440">
        <v>40</v>
      </c>
      <c r="G52" s="469">
        <v>30</v>
      </c>
      <c r="H52" s="466">
        <v>20</v>
      </c>
      <c r="I52" s="86" t="str">
        <f t="shared" si="0"/>
        <v>ПЕРФОРИРОВАННЫЙ501000,7</v>
      </c>
      <c r="J52" s="86" t="str">
        <f t="shared" si="1"/>
        <v>ПЕРФОРИРОВАННЫЙ50100</v>
      </c>
    </row>
    <row r="53" spans="1:10" x14ac:dyDescent="0.25">
      <c r="A53" s="78" t="s">
        <v>239</v>
      </c>
      <c r="B53" s="457">
        <v>50</v>
      </c>
      <c r="C53" s="457">
        <v>150</v>
      </c>
      <c r="D53" s="463">
        <v>0.7</v>
      </c>
      <c r="E53" s="450">
        <v>75</v>
      </c>
      <c r="F53" s="440">
        <v>40</v>
      </c>
      <c r="G53" s="469">
        <v>30</v>
      </c>
      <c r="H53" s="466">
        <v>20</v>
      </c>
      <c r="I53" s="86" t="str">
        <f t="shared" si="0"/>
        <v>ПЕРФОРИРОВАННЫЙ501500,7</v>
      </c>
      <c r="J53" s="86" t="str">
        <f t="shared" si="1"/>
        <v>ПЕРФОРИРОВАННЫЙ50150</v>
      </c>
    </row>
    <row r="54" spans="1:10" x14ac:dyDescent="0.25">
      <c r="A54" s="78" t="s">
        <v>239</v>
      </c>
      <c r="B54" s="457">
        <v>50</v>
      </c>
      <c r="C54" s="457">
        <v>200</v>
      </c>
      <c r="D54" s="458">
        <v>0.8</v>
      </c>
      <c r="E54" s="450">
        <v>75</v>
      </c>
      <c r="F54" s="440">
        <v>40</v>
      </c>
      <c r="G54" s="469">
        <v>30</v>
      </c>
      <c r="H54" s="466">
        <v>20</v>
      </c>
      <c r="I54" s="86" t="str">
        <f t="shared" si="0"/>
        <v>ПЕРФОРИРОВАННЫЙ502000,8</v>
      </c>
      <c r="J54" s="86" t="str">
        <f t="shared" si="1"/>
        <v>ПЕРФОРИРОВАННЫЙ50200</v>
      </c>
    </row>
    <row r="55" spans="1:10" x14ac:dyDescent="0.25">
      <c r="A55" s="78" t="s">
        <v>239</v>
      </c>
      <c r="B55" s="457">
        <v>50</v>
      </c>
      <c r="C55" s="457">
        <v>300</v>
      </c>
      <c r="D55" s="458">
        <v>0.8</v>
      </c>
      <c r="E55" s="450">
        <v>75</v>
      </c>
      <c r="F55" s="440">
        <v>40</v>
      </c>
      <c r="G55" s="469">
        <v>30</v>
      </c>
      <c r="H55" s="466">
        <v>20</v>
      </c>
      <c r="I55" s="86" t="str">
        <f t="shared" si="0"/>
        <v>ПЕРФОРИРОВАННЫЙ503000,8</v>
      </c>
      <c r="J55" s="86" t="str">
        <f t="shared" si="1"/>
        <v>ПЕРФОРИРОВАННЫЙ50300</v>
      </c>
    </row>
    <row r="56" spans="1:10" x14ac:dyDescent="0.25">
      <c r="A56" s="78" t="s">
        <v>239</v>
      </c>
      <c r="B56" s="457">
        <v>50</v>
      </c>
      <c r="C56" s="457">
        <v>400</v>
      </c>
      <c r="D56" s="458">
        <v>1</v>
      </c>
      <c r="E56" s="450">
        <v>120</v>
      </c>
      <c r="F56" s="440">
        <v>70</v>
      </c>
      <c r="G56" s="469">
        <v>45</v>
      </c>
      <c r="H56" s="466">
        <v>30</v>
      </c>
      <c r="I56" s="86" t="str">
        <f t="shared" si="0"/>
        <v>ПЕРФОРИРОВАННЫЙ504001</v>
      </c>
      <c r="J56" s="86" t="str">
        <f t="shared" si="1"/>
        <v>ПЕРФОРИРОВАННЫЙ50400</v>
      </c>
    </row>
    <row r="57" spans="1:10" x14ac:dyDescent="0.25">
      <c r="A57" s="78" t="s">
        <v>239</v>
      </c>
      <c r="B57" s="457">
        <v>50</v>
      </c>
      <c r="C57" s="457">
        <v>500</v>
      </c>
      <c r="D57" s="458">
        <v>1</v>
      </c>
      <c r="E57" s="450">
        <v>120</v>
      </c>
      <c r="F57" s="440">
        <v>70</v>
      </c>
      <c r="G57" s="469">
        <v>45</v>
      </c>
      <c r="H57" s="466">
        <v>30</v>
      </c>
      <c r="I57" s="86" t="str">
        <f t="shared" si="0"/>
        <v>ПЕРФОРИРОВАННЫЙ505001</v>
      </c>
      <c r="J57" s="86" t="str">
        <f t="shared" si="1"/>
        <v>ПЕРФОРИРОВАННЫЙ50500</v>
      </c>
    </row>
    <row r="58" spans="1:10" x14ac:dyDescent="0.25">
      <c r="A58" s="78" t="s">
        <v>239</v>
      </c>
      <c r="B58" s="457">
        <v>50</v>
      </c>
      <c r="C58" s="457">
        <v>600</v>
      </c>
      <c r="D58" s="458">
        <v>1</v>
      </c>
      <c r="E58" s="450">
        <v>120</v>
      </c>
      <c r="F58" s="440">
        <v>70</v>
      </c>
      <c r="G58" s="469">
        <v>45</v>
      </c>
      <c r="H58" s="466">
        <v>30</v>
      </c>
      <c r="I58" s="86" t="str">
        <f t="shared" si="0"/>
        <v>ПЕРФОРИРОВАННЫЙ506001</v>
      </c>
      <c r="J58" s="86" t="str">
        <f t="shared" si="1"/>
        <v>ПЕРФОРИРОВАННЫЙ50600</v>
      </c>
    </row>
    <row r="59" spans="1:10" x14ac:dyDescent="0.25">
      <c r="A59" s="78" t="s">
        <v>239</v>
      </c>
      <c r="B59" s="457">
        <v>80</v>
      </c>
      <c r="C59" s="457">
        <v>100</v>
      </c>
      <c r="D59" s="463">
        <v>0.7</v>
      </c>
      <c r="E59" s="450">
        <v>100</v>
      </c>
      <c r="F59" s="440">
        <v>65</v>
      </c>
      <c r="G59" s="469">
        <v>45</v>
      </c>
      <c r="H59" s="466">
        <v>35</v>
      </c>
      <c r="I59" s="86" t="str">
        <f t="shared" si="0"/>
        <v>ПЕРФОРИРОВАННЫЙ801000,7</v>
      </c>
      <c r="J59" s="86" t="str">
        <f t="shared" si="1"/>
        <v>ПЕРФОРИРОВАННЫЙ80100</v>
      </c>
    </row>
    <row r="60" spans="1:10" x14ac:dyDescent="0.25">
      <c r="A60" s="78" t="s">
        <v>239</v>
      </c>
      <c r="B60" s="457">
        <v>80</v>
      </c>
      <c r="C60" s="457">
        <v>150</v>
      </c>
      <c r="D60" s="463">
        <v>0.7</v>
      </c>
      <c r="E60" s="450">
        <v>100</v>
      </c>
      <c r="F60" s="440">
        <v>65</v>
      </c>
      <c r="G60" s="469">
        <v>45</v>
      </c>
      <c r="H60" s="466">
        <v>35</v>
      </c>
      <c r="I60" s="86" t="str">
        <f t="shared" si="0"/>
        <v>ПЕРФОРИРОВАННЫЙ801500,7</v>
      </c>
      <c r="J60" s="86" t="str">
        <f t="shared" si="1"/>
        <v>ПЕРФОРИРОВАННЫЙ80150</v>
      </c>
    </row>
    <row r="61" spans="1:10" x14ac:dyDescent="0.25">
      <c r="A61" s="78" t="s">
        <v>239</v>
      </c>
      <c r="B61" s="457">
        <v>80</v>
      </c>
      <c r="C61" s="457">
        <v>200</v>
      </c>
      <c r="D61" s="458">
        <v>0.8</v>
      </c>
      <c r="E61" s="450">
        <v>100</v>
      </c>
      <c r="F61" s="440">
        <v>65</v>
      </c>
      <c r="G61" s="469">
        <v>45</v>
      </c>
      <c r="H61" s="466">
        <v>35</v>
      </c>
      <c r="I61" s="86" t="str">
        <f t="shared" si="0"/>
        <v>ПЕРФОРИРОВАННЫЙ802000,8</v>
      </c>
      <c r="J61" s="86" t="str">
        <f t="shared" si="1"/>
        <v>ПЕРФОРИРОВАННЫЙ80200</v>
      </c>
    </row>
    <row r="62" spans="1:10" x14ac:dyDescent="0.25">
      <c r="A62" s="78" t="s">
        <v>239</v>
      </c>
      <c r="B62" s="457">
        <v>80</v>
      </c>
      <c r="C62" s="457">
        <v>300</v>
      </c>
      <c r="D62" s="458">
        <v>0.8</v>
      </c>
      <c r="E62" s="450">
        <v>100</v>
      </c>
      <c r="F62" s="440">
        <v>65</v>
      </c>
      <c r="G62" s="469">
        <v>45</v>
      </c>
      <c r="H62" s="466">
        <v>35</v>
      </c>
      <c r="I62" s="86" t="str">
        <f t="shared" si="0"/>
        <v>ПЕРФОРИРОВАННЫЙ803000,8</v>
      </c>
      <c r="J62" s="86" t="str">
        <f t="shared" si="1"/>
        <v>ПЕРФОРИРОВАННЫЙ80300</v>
      </c>
    </row>
    <row r="63" spans="1:10" x14ac:dyDescent="0.25">
      <c r="A63" s="78" t="s">
        <v>239</v>
      </c>
      <c r="B63" s="457">
        <v>80</v>
      </c>
      <c r="C63" s="457">
        <v>400</v>
      </c>
      <c r="D63" s="458">
        <v>1</v>
      </c>
      <c r="E63" s="450">
        <v>130</v>
      </c>
      <c r="F63" s="440">
        <v>90</v>
      </c>
      <c r="G63" s="469">
        <v>60</v>
      </c>
      <c r="H63" s="466">
        <v>45</v>
      </c>
      <c r="I63" s="86" t="str">
        <f t="shared" si="0"/>
        <v>ПЕРФОРИРОВАННЫЙ804001</v>
      </c>
      <c r="J63" s="86" t="str">
        <f t="shared" si="1"/>
        <v>ПЕРФОРИРОВАННЫЙ80400</v>
      </c>
    </row>
    <row r="64" spans="1:10" x14ac:dyDescent="0.25">
      <c r="A64" s="78" t="s">
        <v>239</v>
      </c>
      <c r="B64" s="457">
        <v>80</v>
      </c>
      <c r="C64" s="457">
        <v>500</v>
      </c>
      <c r="D64" s="458">
        <v>1</v>
      </c>
      <c r="E64" s="450">
        <v>130</v>
      </c>
      <c r="F64" s="440">
        <v>90</v>
      </c>
      <c r="G64" s="469">
        <v>60</v>
      </c>
      <c r="H64" s="466">
        <v>45</v>
      </c>
      <c r="I64" s="86" t="str">
        <f t="shared" si="0"/>
        <v>ПЕРФОРИРОВАННЫЙ805001</v>
      </c>
      <c r="J64" s="86" t="str">
        <f t="shared" si="1"/>
        <v>ПЕРФОРИРОВАННЫЙ80500</v>
      </c>
    </row>
    <row r="65" spans="1:10" x14ac:dyDescent="0.25">
      <c r="A65" s="78" t="s">
        <v>239</v>
      </c>
      <c r="B65" s="457">
        <v>80</v>
      </c>
      <c r="C65" s="457">
        <v>600</v>
      </c>
      <c r="D65" s="458">
        <v>1</v>
      </c>
      <c r="E65" s="450">
        <v>130</v>
      </c>
      <c r="F65" s="440">
        <v>90</v>
      </c>
      <c r="G65" s="469">
        <v>60</v>
      </c>
      <c r="H65" s="466">
        <v>45</v>
      </c>
      <c r="I65" s="86" t="str">
        <f t="shared" si="0"/>
        <v>ПЕРФОРИРОВАННЫЙ806001</v>
      </c>
      <c r="J65" s="86" t="str">
        <f t="shared" si="1"/>
        <v>ПЕРФОРИРОВАННЫЙ80600</v>
      </c>
    </row>
    <row r="66" spans="1:10" x14ac:dyDescent="0.25">
      <c r="A66" s="78" t="s">
        <v>239</v>
      </c>
      <c r="B66" s="457">
        <v>100</v>
      </c>
      <c r="C66" s="457">
        <v>100</v>
      </c>
      <c r="D66" s="458">
        <v>0.7</v>
      </c>
      <c r="E66" s="450">
        <v>100</v>
      </c>
      <c r="F66" s="440">
        <v>75</v>
      </c>
      <c r="G66" s="469">
        <v>50</v>
      </c>
      <c r="H66" s="466">
        <v>40</v>
      </c>
      <c r="I66" s="86" t="str">
        <f t="shared" si="0"/>
        <v>ПЕРФОРИРОВАННЫЙ1001000,7</v>
      </c>
      <c r="J66" s="86" t="str">
        <f t="shared" si="1"/>
        <v>ПЕРФОРИРОВАННЫЙ100100</v>
      </c>
    </row>
    <row r="67" spans="1:10" x14ac:dyDescent="0.25">
      <c r="A67" s="78" t="s">
        <v>239</v>
      </c>
      <c r="B67" s="457">
        <v>100</v>
      </c>
      <c r="C67" s="457">
        <v>150</v>
      </c>
      <c r="D67" s="458">
        <v>0.7</v>
      </c>
      <c r="E67" s="450">
        <v>100</v>
      </c>
      <c r="F67" s="440">
        <v>75</v>
      </c>
      <c r="G67" s="469">
        <v>50</v>
      </c>
      <c r="H67" s="466">
        <v>40</v>
      </c>
      <c r="I67" s="86" t="str">
        <f t="shared" si="0"/>
        <v>ПЕРФОРИРОВАННЫЙ1001500,7</v>
      </c>
      <c r="J67" s="86" t="str">
        <f t="shared" si="1"/>
        <v>ПЕРФОРИРОВАННЫЙ100150</v>
      </c>
    </row>
    <row r="68" spans="1:10" x14ac:dyDescent="0.25">
      <c r="A68" s="78" t="s">
        <v>239</v>
      </c>
      <c r="B68" s="457">
        <v>100</v>
      </c>
      <c r="C68" s="457">
        <v>200</v>
      </c>
      <c r="D68" s="458">
        <v>0.8</v>
      </c>
      <c r="E68" s="450">
        <v>100</v>
      </c>
      <c r="F68" s="440">
        <v>75</v>
      </c>
      <c r="G68" s="469">
        <v>50</v>
      </c>
      <c r="H68" s="466">
        <v>40</v>
      </c>
      <c r="I68" s="86" t="str">
        <f t="shared" si="0"/>
        <v>ПЕРФОРИРОВАННЫЙ1002000,8</v>
      </c>
      <c r="J68" s="86" t="str">
        <f t="shared" ref="J68:J98" si="5">CONCATENATE(A68,B68,C68)</f>
        <v>ПЕРФОРИРОВАННЫЙ100200</v>
      </c>
    </row>
    <row r="69" spans="1:10" x14ac:dyDescent="0.25">
      <c r="A69" s="78" t="s">
        <v>239</v>
      </c>
      <c r="B69" s="457">
        <v>100</v>
      </c>
      <c r="C69" s="457">
        <v>300</v>
      </c>
      <c r="D69" s="458">
        <v>0.8</v>
      </c>
      <c r="E69" s="450">
        <v>100</v>
      </c>
      <c r="F69" s="440">
        <v>75</v>
      </c>
      <c r="G69" s="469">
        <v>70</v>
      </c>
      <c r="H69" s="466">
        <v>40</v>
      </c>
      <c r="I69" s="86" t="str">
        <f t="shared" si="0"/>
        <v>ПЕРФОРИРОВАННЫЙ1003000,8</v>
      </c>
      <c r="J69" s="86" t="str">
        <f t="shared" si="5"/>
        <v>ПЕРФОРИРОВАННЫЙ100300</v>
      </c>
    </row>
    <row r="70" spans="1:10" x14ac:dyDescent="0.25">
      <c r="A70" s="78" t="s">
        <v>239</v>
      </c>
      <c r="B70" s="457">
        <v>100</v>
      </c>
      <c r="C70" s="457">
        <v>400</v>
      </c>
      <c r="D70" s="458">
        <v>1</v>
      </c>
      <c r="E70" s="450">
        <v>150</v>
      </c>
      <c r="F70" s="440">
        <v>100</v>
      </c>
      <c r="G70" s="469">
        <v>70</v>
      </c>
      <c r="H70" s="466">
        <v>55</v>
      </c>
      <c r="I70" s="86" t="str">
        <f t="shared" si="0"/>
        <v>ПЕРФОРИРОВАННЫЙ1004001</v>
      </c>
      <c r="J70" s="86" t="str">
        <f t="shared" si="5"/>
        <v>ПЕРФОРИРОВАННЫЙ100400</v>
      </c>
    </row>
    <row r="71" spans="1:10" x14ac:dyDescent="0.25">
      <c r="A71" s="78" t="s">
        <v>239</v>
      </c>
      <c r="B71" s="457">
        <v>100</v>
      </c>
      <c r="C71" s="457">
        <v>500</v>
      </c>
      <c r="D71" s="458">
        <v>1</v>
      </c>
      <c r="E71" s="450">
        <v>150</v>
      </c>
      <c r="F71" s="440">
        <v>100</v>
      </c>
      <c r="G71" s="469">
        <v>70</v>
      </c>
      <c r="H71" s="466">
        <v>55</v>
      </c>
      <c r="I71" s="86" t="str">
        <f t="shared" si="0"/>
        <v>ПЕРФОРИРОВАННЫЙ1005001</v>
      </c>
      <c r="J71" s="86" t="str">
        <f t="shared" si="5"/>
        <v>ПЕРФОРИРОВАННЫЙ100500</v>
      </c>
    </row>
    <row r="72" spans="1:10" ht="15.75" thickBot="1" x14ac:dyDescent="0.3">
      <c r="A72" s="78" t="s">
        <v>239</v>
      </c>
      <c r="B72" s="457">
        <v>100</v>
      </c>
      <c r="C72" s="457">
        <v>600</v>
      </c>
      <c r="D72" s="460">
        <v>1</v>
      </c>
      <c r="E72" s="461">
        <v>150</v>
      </c>
      <c r="F72" s="444">
        <v>100</v>
      </c>
      <c r="G72" s="470">
        <v>70</v>
      </c>
      <c r="H72" s="488">
        <v>55</v>
      </c>
      <c r="I72" s="86" t="str">
        <f t="shared" si="0"/>
        <v>ПЕРФОРИРОВАННЫЙ1006001</v>
      </c>
      <c r="J72" s="86" t="str">
        <f t="shared" si="5"/>
        <v>ПЕРФОРИРОВАННЫЙ100600</v>
      </c>
    </row>
    <row r="73" spans="1:10" x14ac:dyDescent="0.25">
      <c r="A73" s="76" t="s">
        <v>257</v>
      </c>
      <c r="B73" s="455">
        <v>35</v>
      </c>
      <c r="C73" s="455">
        <v>50</v>
      </c>
      <c r="D73" s="463">
        <v>0.7</v>
      </c>
      <c r="E73" s="464">
        <v>58</v>
      </c>
      <c r="F73" s="448">
        <v>25</v>
      </c>
      <c r="G73" s="471">
        <v>20</v>
      </c>
      <c r="H73" s="465">
        <v>12</v>
      </c>
      <c r="I73" s="86" t="str">
        <f t="shared" si="0"/>
        <v>НЕПЕРФОРИРОВАННЫЙ35500,7</v>
      </c>
      <c r="J73" s="86" t="str">
        <f t="shared" si="5"/>
        <v>НЕПЕРФОРИРОВАННЫЙ3550</v>
      </c>
    </row>
    <row r="74" spans="1:10" x14ac:dyDescent="0.25">
      <c r="A74" s="78" t="s">
        <v>257</v>
      </c>
      <c r="B74" s="457">
        <v>35</v>
      </c>
      <c r="C74" s="457">
        <v>100</v>
      </c>
      <c r="D74" s="458">
        <v>0.7</v>
      </c>
      <c r="E74" s="464">
        <v>58</v>
      </c>
      <c r="F74" s="448">
        <v>25</v>
      </c>
      <c r="G74" s="471">
        <v>20</v>
      </c>
      <c r="H74" s="465">
        <v>12</v>
      </c>
      <c r="I74" s="86" t="str">
        <f t="shared" si="0"/>
        <v>НЕПЕРФОРИРОВАННЫЙ351000,7</v>
      </c>
      <c r="J74" s="86" t="str">
        <f t="shared" si="5"/>
        <v>НЕПЕРФОРИРОВАННЫЙ35100</v>
      </c>
    </row>
    <row r="75" spans="1:10" x14ac:dyDescent="0.25">
      <c r="A75" s="78" t="s">
        <v>257</v>
      </c>
      <c r="B75" s="457">
        <v>35</v>
      </c>
      <c r="C75" s="457">
        <v>150</v>
      </c>
      <c r="D75" s="458">
        <v>0.7</v>
      </c>
      <c r="E75" s="464">
        <v>58</v>
      </c>
      <c r="F75" s="448">
        <v>25</v>
      </c>
      <c r="G75" s="471">
        <v>20</v>
      </c>
      <c r="H75" s="465">
        <v>12</v>
      </c>
      <c r="I75" s="86" t="str">
        <f t="shared" si="0"/>
        <v>НЕПЕРФОРИРОВАННЫЙ351500,7</v>
      </c>
      <c r="J75" s="86" t="str">
        <f t="shared" si="5"/>
        <v>НЕПЕРФОРИРОВАННЫЙ35150</v>
      </c>
    </row>
    <row r="76" spans="1:10" x14ac:dyDescent="0.25">
      <c r="A76" s="78" t="s">
        <v>257</v>
      </c>
      <c r="B76" s="457">
        <v>35</v>
      </c>
      <c r="C76" s="457">
        <v>200</v>
      </c>
      <c r="D76" s="458">
        <v>0.8</v>
      </c>
      <c r="E76" s="464">
        <v>58</v>
      </c>
      <c r="F76" s="448">
        <v>25</v>
      </c>
      <c r="G76" s="471">
        <v>20</v>
      </c>
      <c r="H76" s="465">
        <v>12</v>
      </c>
      <c r="I76" s="86" t="str">
        <f t="shared" si="0"/>
        <v>НЕПЕРФОРИРОВАННЫЙ352000,8</v>
      </c>
      <c r="J76" s="86" t="str">
        <f t="shared" si="5"/>
        <v>НЕПЕРФОРИРОВАННЫЙ35200</v>
      </c>
    </row>
    <row r="77" spans="1:10" x14ac:dyDescent="0.25">
      <c r="A77" s="78" t="s">
        <v>257</v>
      </c>
      <c r="B77" s="457">
        <v>50</v>
      </c>
      <c r="C77" s="457">
        <v>50</v>
      </c>
      <c r="D77" s="463">
        <v>0.7</v>
      </c>
      <c r="E77" s="450">
        <v>70</v>
      </c>
      <c r="F77" s="440">
        <v>40</v>
      </c>
      <c r="G77" s="469">
        <v>30</v>
      </c>
      <c r="H77" s="466">
        <v>20</v>
      </c>
      <c r="I77" s="86" t="str">
        <f t="shared" ref="I77:I98" si="6">CONCATENATE(A77,B77,C77,D77)</f>
        <v>НЕПЕРФОРИРОВАННЫЙ50500,7</v>
      </c>
      <c r="J77" s="86" t="str">
        <f t="shared" si="5"/>
        <v>НЕПЕРФОРИРОВАННЫЙ5050</v>
      </c>
    </row>
    <row r="78" spans="1:10" x14ac:dyDescent="0.25">
      <c r="A78" s="78" t="s">
        <v>257</v>
      </c>
      <c r="B78" s="457">
        <v>50</v>
      </c>
      <c r="C78" s="457">
        <v>100</v>
      </c>
      <c r="D78" s="458">
        <v>0.7</v>
      </c>
      <c r="E78" s="450">
        <v>70</v>
      </c>
      <c r="F78" s="440">
        <v>40</v>
      </c>
      <c r="G78" s="469">
        <v>30</v>
      </c>
      <c r="H78" s="466">
        <v>20</v>
      </c>
      <c r="I78" s="86" t="str">
        <f t="shared" si="6"/>
        <v>НЕПЕРФОРИРОВАННЫЙ501000,7</v>
      </c>
      <c r="J78" s="86" t="str">
        <f t="shared" si="5"/>
        <v>НЕПЕРФОРИРОВАННЫЙ50100</v>
      </c>
    </row>
    <row r="79" spans="1:10" x14ac:dyDescent="0.25">
      <c r="A79" s="78" t="s">
        <v>257</v>
      </c>
      <c r="B79" s="457">
        <v>50</v>
      </c>
      <c r="C79" s="457">
        <v>150</v>
      </c>
      <c r="D79" s="463">
        <v>0.7</v>
      </c>
      <c r="E79" s="450">
        <v>70</v>
      </c>
      <c r="F79" s="440">
        <v>40</v>
      </c>
      <c r="G79" s="469">
        <v>30</v>
      </c>
      <c r="H79" s="466">
        <v>20</v>
      </c>
      <c r="I79" s="86" t="str">
        <f t="shared" si="6"/>
        <v>НЕПЕРФОРИРОВАННЫЙ501500,7</v>
      </c>
      <c r="J79" s="86" t="str">
        <f t="shared" si="5"/>
        <v>НЕПЕРФОРИРОВАННЫЙ50150</v>
      </c>
    </row>
    <row r="80" spans="1:10" x14ac:dyDescent="0.25">
      <c r="A80" s="78" t="s">
        <v>257</v>
      </c>
      <c r="B80" s="457">
        <v>50</v>
      </c>
      <c r="C80" s="457">
        <v>200</v>
      </c>
      <c r="D80" s="458">
        <v>0.8</v>
      </c>
      <c r="E80" s="450">
        <v>70</v>
      </c>
      <c r="F80" s="440">
        <v>40</v>
      </c>
      <c r="G80" s="469">
        <v>30</v>
      </c>
      <c r="H80" s="466">
        <v>20</v>
      </c>
      <c r="I80" s="86" t="str">
        <f t="shared" si="6"/>
        <v>НЕПЕРФОРИРОВАННЫЙ502000,8</v>
      </c>
      <c r="J80" s="86" t="str">
        <f t="shared" si="5"/>
        <v>НЕПЕРФОРИРОВАННЫЙ50200</v>
      </c>
    </row>
    <row r="81" spans="1:10" x14ac:dyDescent="0.25">
      <c r="A81" s="78" t="s">
        <v>257</v>
      </c>
      <c r="B81" s="457">
        <v>50</v>
      </c>
      <c r="C81" s="457">
        <v>300</v>
      </c>
      <c r="D81" s="458">
        <v>0.8</v>
      </c>
      <c r="E81" s="450">
        <v>70</v>
      </c>
      <c r="F81" s="440">
        <v>40</v>
      </c>
      <c r="G81" s="469">
        <v>30</v>
      </c>
      <c r="H81" s="466">
        <v>20</v>
      </c>
      <c r="I81" s="86" t="str">
        <f t="shared" si="6"/>
        <v>НЕПЕРФОРИРОВАННЫЙ503000,8</v>
      </c>
      <c r="J81" s="86" t="str">
        <f t="shared" si="5"/>
        <v>НЕПЕРФОРИРОВАННЫЙ50300</v>
      </c>
    </row>
    <row r="82" spans="1:10" x14ac:dyDescent="0.25">
      <c r="A82" s="78" t="s">
        <v>257</v>
      </c>
      <c r="B82" s="457">
        <v>50</v>
      </c>
      <c r="C82" s="457">
        <v>400</v>
      </c>
      <c r="D82" s="458">
        <v>1</v>
      </c>
      <c r="E82" s="450">
        <v>120</v>
      </c>
      <c r="F82" s="440">
        <v>70</v>
      </c>
      <c r="G82" s="469">
        <v>45</v>
      </c>
      <c r="H82" s="466">
        <v>30</v>
      </c>
      <c r="I82" s="86" t="str">
        <f t="shared" si="6"/>
        <v>НЕПЕРФОРИРОВАННЫЙ504001</v>
      </c>
      <c r="J82" s="86" t="str">
        <f t="shared" si="5"/>
        <v>НЕПЕРФОРИРОВАННЫЙ50400</v>
      </c>
    </row>
    <row r="83" spans="1:10" x14ac:dyDescent="0.25">
      <c r="A83" s="78" t="s">
        <v>257</v>
      </c>
      <c r="B83" s="457">
        <v>50</v>
      </c>
      <c r="C83" s="457">
        <v>500</v>
      </c>
      <c r="D83" s="458">
        <v>1</v>
      </c>
      <c r="E83" s="450">
        <v>120</v>
      </c>
      <c r="F83" s="440">
        <v>70</v>
      </c>
      <c r="G83" s="469">
        <v>45</v>
      </c>
      <c r="H83" s="466">
        <v>30</v>
      </c>
      <c r="I83" s="86" t="str">
        <f t="shared" si="6"/>
        <v>НЕПЕРФОРИРОВАННЫЙ505001</v>
      </c>
      <c r="J83" s="86" t="str">
        <f t="shared" si="5"/>
        <v>НЕПЕРФОРИРОВАННЫЙ50500</v>
      </c>
    </row>
    <row r="84" spans="1:10" x14ac:dyDescent="0.25">
      <c r="A84" s="78" t="s">
        <v>257</v>
      </c>
      <c r="B84" s="457">
        <v>50</v>
      </c>
      <c r="C84" s="457">
        <v>600</v>
      </c>
      <c r="D84" s="458">
        <v>1</v>
      </c>
      <c r="E84" s="450">
        <v>120</v>
      </c>
      <c r="F84" s="440">
        <v>70</v>
      </c>
      <c r="G84" s="469">
        <v>45</v>
      </c>
      <c r="H84" s="466">
        <v>30</v>
      </c>
      <c r="I84" s="86" t="str">
        <f t="shared" si="6"/>
        <v>НЕПЕРФОРИРОВАННЫЙ506001</v>
      </c>
      <c r="J84" s="86" t="str">
        <f t="shared" si="5"/>
        <v>НЕПЕРФОРИРОВАННЫЙ50600</v>
      </c>
    </row>
    <row r="85" spans="1:10" x14ac:dyDescent="0.25">
      <c r="A85" s="78" t="s">
        <v>257</v>
      </c>
      <c r="B85" s="457">
        <v>80</v>
      </c>
      <c r="C85" s="457">
        <v>100</v>
      </c>
      <c r="D85" s="463">
        <v>0.7</v>
      </c>
      <c r="E85" s="450">
        <v>90</v>
      </c>
      <c r="F85" s="440">
        <v>65</v>
      </c>
      <c r="G85" s="469">
        <v>45</v>
      </c>
      <c r="H85" s="466">
        <v>35</v>
      </c>
      <c r="I85" s="86" t="str">
        <f t="shared" si="6"/>
        <v>НЕПЕРФОРИРОВАННЫЙ801000,7</v>
      </c>
      <c r="J85" s="86" t="str">
        <f t="shared" si="5"/>
        <v>НЕПЕРФОРИРОВАННЫЙ80100</v>
      </c>
    </row>
    <row r="86" spans="1:10" x14ac:dyDescent="0.25">
      <c r="A86" s="78" t="s">
        <v>257</v>
      </c>
      <c r="B86" s="457">
        <v>80</v>
      </c>
      <c r="C86" s="457">
        <v>150</v>
      </c>
      <c r="D86" s="463">
        <v>0.7</v>
      </c>
      <c r="E86" s="450">
        <v>90</v>
      </c>
      <c r="F86" s="440">
        <v>65</v>
      </c>
      <c r="G86" s="469">
        <v>45</v>
      </c>
      <c r="H86" s="466">
        <v>35</v>
      </c>
      <c r="I86" s="86" t="str">
        <f t="shared" si="6"/>
        <v>НЕПЕРФОРИРОВАННЫЙ801500,7</v>
      </c>
      <c r="J86" s="86" t="str">
        <f t="shared" si="5"/>
        <v>НЕПЕРФОРИРОВАННЫЙ80150</v>
      </c>
    </row>
    <row r="87" spans="1:10" x14ac:dyDescent="0.25">
      <c r="A87" s="78" t="s">
        <v>257</v>
      </c>
      <c r="B87" s="457">
        <v>80</v>
      </c>
      <c r="C87" s="457">
        <v>200</v>
      </c>
      <c r="D87" s="458">
        <v>0.8</v>
      </c>
      <c r="E87" s="450">
        <v>90</v>
      </c>
      <c r="F87" s="440">
        <v>65</v>
      </c>
      <c r="G87" s="469">
        <v>45</v>
      </c>
      <c r="H87" s="466">
        <v>35</v>
      </c>
      <c r="I87" s="86" t="str">
        <f t="shared" si="6"/>
        <v>НЕПЕРФОРИРОВАННЫЙ802000,8</v>
      </c>
      <c r="J87" s="86" t="str">
        <f t="shared" si="5"/>
        <v>НЕПЕРФОРИРОВАННЫЙ80200</v>
      </c>
    </row>
    <row r="88" spans="1:10" x14ac:dyDescent="0.25">
      <c r="A88" s="78" t="s">
        <v>257</v>
      </c>
      <c r="B88" s="457">
        <v>80</v>
      </c>
      <c r="C88" s="457">
        <v>300</v>
      </c>
      <c r="D88" s="458">
        <v>0.8</v>
      </c>
      <c r="E88" s="450">
        <v>90</v>
      </c>
      <c r="F88" s="440">
        <v>65</v>
      </c>
      <c r="G88" s="469">
        <v>45</v>
      </c>
      <c r="H88" s="466">
        <v>35</v>
      </c>
      <c r="I88" s="86" t="str">
        <f t="shared" si="6"/>
        <v>НЕПЕРФОРИРОВАННЫЙ803000,8</v>
      </c>
      <c r="J88" s="86" t="str">
        <f t="shared" si="5"/>
        <v>НЕПЕРФОРИРОВАННЫЙ80300</v>
      </c>
    </row>
    <row r="89" spans="1:10" x14ac:dyDescent="0.25">
      <c r="A89" s="78" t="s">
        <v>257</v>
      </c>
      <c r="B89" s="457">
        <v>80</v>
      </c>
      <c r="C89" s="457">
        <v>400</v>
      </c>
      <c r="D89" s="458">
        <v>1</v>
      </c>
      <c r="E89" s="450">
        <v>130</v>
      </c>
      <c r="F89" s="440">
        <v>90</v>
      </c>
      <c r="G89" s="469">
        <v>60</v>
      </c>
      <c r="H89" s="466">
        <v>45</v>
      </c>
      <c r="I89" s="86" t="str">
        <f t="shared" si="6"/>
        <v>НЕПЕРФОРИРОВАННЫЙ804001</v>
      </c>
      <c r="J89" s="86" t="str">
        <f t="shared" si="5"/>
        <v>НЕПЕРФОРИРОВАННЫЙ80400</v>
      </c>
    </row>
    <row r="90" spans="1:10" x14ac:dyDescent="0.25">
      <c r="A90" s="78" t="s">
        <v>257</v>
      </c>
      <c r="B90" s="457">
        <v>80</v>
      </c>
      <c r="C90" s="457">
        <v>500</v>
      </c>
      <c r="D90" s="458">
        <v>1</v>
      </c>
      <c r="E90" s="450">
        <v>130</v>
      </c>
      <c r="F90" s="440">
        <v>90</v>
      </c>
      <c r="G90" s="469">
        <v>60</v>
      </c>
      <c r="H90" s="466">
        <v>45</v>
      </c>
      <c r="I90" s="86" t="str">
        <f t="shared" si="6"/>
        <v>НЕПЕРФОРИРОВАННЫЙ805001</v>
      </c>
      <c r="J90" s="86" t="str">
        <f t="shared" si="5"/>
        <v>НЕПЕРФОРИРОВАННЫЙ80500</v>
      </c>
    </row>
    <row r="91" spans="1:10" x14ac:dyDescent="0.25">
      <c r="A91" s="78" t="s">
        <v>257</v>
      </c>
      <c r="B91" s="457">
        <v>80</v>
      </c>
      <c r="C91" s="457">
        <v>600</v>
      </c>
      <c r="D91" s="458">
        <v>1</v>
      </c>
      <c r="E91" s="450">
        <v>130</v>
      </c>
      <c r="F91" s="440">
        <v>90</v>
      </c>
      <c r="G91" s="469">
        <v>60</v>
      </c>
      <c r="H91" s="466">
        <v>45</v>
      </c>
      <c r="I91" s="86" t="str">
        <f t="shared" si="6"/>
        <v>НЕПЕРФОРИРОВАННЫЙ806001</v>
      </c>
      <c r="J91" s="86" t="str">
        <f t="shared" si="5"/>
        <v>НЕПЕРФОРИРОВАННЫЙ80600</v>
      </c>
    </row>
    <row r="92" spans="1:10" x14ac:dyDescent="0.25">
      <c r="A92" s="78" t="s">
        <v>257</v>
      </c>
      <c r="B92" s="457">
        <v>100</v>
      </c>
      <c r="C92" s="457">
        <v>100</v>
      </c>
      <c r="D92" s="458">
        <v>0.7</v>
      </c>
      <c r="E92" s="450">
        <v>100</v>
      </c>
      <c r="F92" s="440">
        <v>75</v>
      </c>
      <c r="G92" s="469">
        <v>50</v>
      </c>
      <c r="H92" s="466">
        <v>40</v>
      </c>
      <c r="I92" s="86" t="str">
        <f t="shared" si="6"/>
        <v>НЕПЕРФОРИРОВАННЫЙ1001000,7</v>
      </c>
      <c r="J92" s="86" t="str">
        <f t="shared" si="5"/>
        <v>НЕПЕРФОРИРОВАННЫЙ100100</v>
      </c>
    </row>
    <row r="93" spans="1:10" x14ac:dyDescent="0.25">
      <c r="A93" s="78" t="s">
        <v>257</v>
      </c>
      <c r="B93" s="457">
        <v>100</v>
      </c>
      <c r="C93" s="457">
        <v>150</v>
      </c>
      <c r="D93" s="458">
        <v>0.7</v>
      </c>
      <c r="E93" s="450">
        <v>100</v>
      </c>
      <c r="F93" s="440">
        <v>75</v>
      </c>
      <c r="G93" s="469">
        <v>50</v>
      </c>
      <c r="H93" s="466">
        <v>40</v>
      </c>
      <c r="I93" s="86" t="str">
        <f t="shared" si="6"/>
        <v>НЕПЕРФОРИРОВАННЫЙ1001500,7</v>
      </c>
      <c r="J93" s="86" t="str">
        <f t="shared" si="5"/>
        <v>НЕПЕРФОРИРОВАННЫЙ100150</v>
      </c>
    </row>
    <row r="94" spans="1:10" x14ac:dyDescent="0.25">
      <c r="A94" s="78" t="s">
        <v>257</v>
      </c>
      <c r="B94" s="457">
        <v>100</v>
      </c>
      <c r="C94" s="457">
        <v>200</v>
      </c>
      <c r="D94" s="458">
        <v>0.8</v>
      </c>
      <c r="E94" s="450">
        <v>100</v>
      </c>
      <c r="F94" s="440">
        <v>75</v>
      </c>
      <c r="G94" s="469">
        <v>50</v>
      </c>
      <c r="H94" s="466">
        <v>40</v>
      </c>
      <c r="I94" s="86" t="str">
        <f t="shared" si="6"/>
        <v>НЕПЕРФОРИРОВАННЫЙ1002000,8</v>
      </c>
      <c r="J94" s="86" t="str">
        <f t="shared" si="5"/>
        <v>НЕПЕРФОРИРОВАННЫЙ100200</v>
      </c>
    </row>
    <row r="95" spans="1:10" x14ac:dyDescent="0.25">
      <c r="A95" s="78" t="s">
        <v>257</v>
      </c>
      <c r="B95" s="457">
        <v>100</v>
      </c>
      <c r="C95" s="457">
        <v>300</v>
      </c>
      <c r="D95" s="458">
        <v>0.8</v>
      </c>
      <c r="E95" s="450">
        <v>100</v>
      </c>
      <c r="F95" s="440">
        <v>75</v>
      </c>
      <c r="G95" s="469">
        <v>70</v>
      </c>
      <c r="H95" s="466">
        <v>40</v>
      </c>
      <c r="I95" s="86" t="str">
        <f t="shared" si="6"/>
        <v>НЕПЕРФОРИРОВАННЫЙ1003000,8</v>
      </c>
      <c r="J95" s="86" t="str">
        <f t="shared" si="5"/>
        <v>НЕПЕРФОРИРОВАННЫЙ100300</v>
      </c>
    </row>
    <row r="96" spans="1:10" x14ac:dyDescent="0.25">
      <c r="A96" s="78" t="s">
        <v>257</v>
      </c>
      <c r="B96" s="457">
        <v>100</v>
      </c>
      <c r="C96" s="457">
        <v>400</v>
      </c>
      <c r="D96" s="458">
        <v>1</v>
      </c>
      <c r="E96" s="450">
        <v>150</v>
      </c>
      <c r="F96" s="440">
        <v>100</v>
      </c>
      <c r="G96" s="469">
        <v>70</v>
      </c>
      <c r="H96" s="466">
        <v>55</v>
      </c>
      <c r="I96" s="86" t="str">
        <f t="shared" si="6"/>
        <v>НЕПЕРФОРИРОВАННЫЙ1004001</v>
      </c>
      <c r="J96" s="86" t="str">
        <f t="shared" si="5"/>
        <v>НЕПЕРФОРИРОВАННЫЙ100400</v>
      </c>
    </row>
    <row r="97" spans="1:10" x14ac:dyDescent="0.25">
      <c r="A97" s="78" t="s">
        <v>257</v>
      </c>
      <c r="B97" s="457">
        <v>100</v>
      </c>
      <c r="C97" s="457">
        <v>500</v>
      </c>
      <c r="D97" s="458">
        <v>1</v>
      </c>
      <c r="E97" s="450">
        <v>150</v>
      </c>
      <c r="F97" s="440">
        <v>100</v>
      </c>
      <c r="G97" s="469">
        <v>70</v>
      </c>
      <c r="H97" s="466">
        <v>55</v>
      </c>
      <c r="I97" s="86" t="str">
        <f t="shared" si="6"/>
        <v>НЕПЕРФОРИРОВАННЫЙ1005001</v>
      </c>
      <c r="J97" s="86" t="str">
        <f t="shared" si="5"/>
        <v>НЕПЕРФОРИРОВАННЫЙ100500</v>
      </c>
    </row>
    <row r="98" spans="1:10" ht="15.75" thickBot="1" x14ac:dyDescent="0.3">
      <c r="A98" s="80" t="s">
        <v>257</v>
      </c>
      <c r="B98" s="459">
        <v>100</v>
      </c>
      <c r="C98" s="459">
        <v>600</v>
      </c>
      <c r="D98" s="460">
        <v>1</v>
      </c>
      <c r="E98" s="461">
        <v>150</v>
      </c>
      <c r="F98" s="444">
        <v>100</v>
      </c>
      <c r="G98" s="470">
        <v>70</v>
      </c>
      <c r="H98" s="488">
        <v>55</v>
      </c>
      <c r="I98" s="495" t="str">
        <f t="shared" si="6"/>
        <v>НЕПЕРФОРИРОВАННЫЙ1006001</v>
      </c>
      <c r="J98" s="495" t="str">
        <f t="shared" si="5"/>
        <v>НЕПЕРФОРИРОВАННЫЙ100600</v>
      </c>
    </row>
  </sheetData>
  <sheetProtection password="CE0A" sheet="1" objects="1" scenarios="1"/>
  <sortState ref="A18:H43">
    <sortCondition ref="B18:B43"/>
    <sortCondition ref="C18:C43"/>
  </sortState>
  <mergeCells count="2">
    <mergeCell ref="B1:D1"/>
    <mergeCell ref="E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tabSelected="1" zoomScale="85" zoomScaleNormal="85" workbookViewId="0">
      <selection activeCell="Q37" sqref="Q37"/>
    </sheetView>
  </sheetViews>
  <sheetFormatPr defaultRowHeight="15" x14ac:dyDescent="0.25"/>
  <cols>
    <col min="1" max="1" width="5.42578125" style="20" bestFit="1" customWidth="1"/>
    <col min="2" max="2" width="23.85546875" style="20" customWidth="1"/>
    <col min="3" max="3" width="13.42578125" style="20" bestFit="1" customWidth="1"/>
    <col min="4" max="4" width="10.140625" style="20" customWidth="1"/>
    <col min="5" max="5" width="11.42578125" style="20" customWidth="1"/>
    <col min="6" max="6" width="10.140625" style="20" customWidth="1"/>
    <col min="7" max="7" width="10.28515625" style="20" bestFit="1" customWidth="1"/>
    <col min="8" max="8" width="17.7109375" style="20" customWidth="1"/>
    <col min="9" max="9" width="18.85546875" style="20" customWidth="1"/>
    <col min="10" max="10" width="11.42578125" style="20" customWidth="1"/>
    <col min="11" max="11" width="9.28515625" style="20" bestFit="1" customWidth="1"/>
    <col min="12" max="12" width="8.85546875" style="20" bestFit="1" customWidth="1"/>
    <col min="13" max="13" width="9.42578125" style="20" bestFit="1" customWidth="1"/>
    <col min="14" max="14" width="18.7109375" style="20" customWidth="1"/>
    <col min="15" max="15" width="18" style="20" customWidth="1"/>
    <col min="17" max="17" width="33.28515625" style="20" bestFit="1" customWidth="1"/>
    <col min="18" max="18" width="19.42578125" style="20" customWidth="1"/>
  </cols>
  <sheetData>
    <row r="1" spans="1:18" ht="15.75" thickBot="1" x14ac:dyDescent="0.3">
      <c r="D1" s="500" t="s">
        <v>681</v>
      </c>
      <c r="E1" s="500"/>
      <c r="F1" s="500"/>
      <c r="G1" s="500"/>
      <c r="H1" s="500"/>
      <c r="I1" s="500"/>
      <c r="K1" s="500" t="s">
        <v>682</v>
      </c>
      <c r="L1" s="501"/>
      <c r="M1" s="501"/>
      <c r="N1" s="501"/>
      <c r="O1" s="501"/>
    </row>
    <row r="2" spans="1:18" s="12" customFormat="1" ht="79.5" customHeight="1" thickBot="1" x14ac:dyDescent="0.3">
      <c r="A2" s="502" t="s">
        <v>225</v>
      </c>
      <c r="B2" s="23" t="s">
        <v>194</v>
      </c>
      <c r="C2" s="25" t="s">
        <v>262</v>
      </c>
      <c r="D2" s="26" t="s">
        <v>214</v>
      </c>
      <c r="E2" s="24" t="s">
        <v>226</v>
      </c>
      <c r="F2" s="24" t="s">
        <v>196</v>
      </c>
      <c r="G2" s="24" t="s">
        <v>215</v>
      </c>
      <c r="H2" s="24" t="s">
        <v>265</v>
      </c>
      <c r="I2" s="24" t="s">
        <v>266</v>
      </c>
      <c r="J2" s="27" t="s">
        <v>195</v>
      </c>
      <c r="K2" s="26" t="s">
        <v>197</v>
      </c>
      <c r="L2" s="24" t="s">
        <v>196</v>
      </c>
      <c r="M2" s="24" t="s">
        <v>215</v>
      </c>
      <c r="N2" s="24" t="s">
        <v>265</v>
      </c>
      <c r="O2" s="24" t="s">
        <v>266</v>
      </c>
      <c r="P2" s="54"/>
      <c r="Q2" s="21" t="s">
        <v>218</v>
      </c>
      <c r="R2" s="22" t="s">
        <v>216</v>
      </c>
    </row>
    <row r="3" spans="1:18" s="12" customFormat="1" ht="15.75" customHeight="1" thickBot="1" x14ac:dyDescent="0.3">
      <c r="A3" s="503"/>
      <c r="B3" s="100"/>
      <c r="C3" s="139"/>
      <c r="D3" s="140"/>
      <c r="E3" s="141"/>
      <c r="F3" s="141"/>
      <c r="G3" s="141"/>
      <c r="H3" s="146">
        <v>40</v>
      </c>
      <c r="I3" s="146">
        <v>50</v>
      </c>
      <c r="J3" s="28"/>
      <c r="K3" s="140"/>
      <c r="L3" s="141"/>
      <c r="M3" s="141"/>
      <c r="N3" s="146">
        <v>40</v>
      </c>
      <c r="O3" s="146">
        <v>50</v>
      </c>
      <c r="P3" s="54"/>
      <c r="Q3" s="55" t="s">
        <v>217</v>
      </c>
      <c r="R3" s="56" t="s">
        <v>264</v>
      </c>
    </row>
    <row r="4" spans="1:18" ht="15" customHeight="1" x14ac:dyDescent="0.25">
      <c r="A4" s="57">
        <v>1</v>
      </c>
      <c r="B4" s="142" t="s">
        <v>184</v>
      </c>
      <c r="C4" s="143" t="s">
        <v>181</v>
      </c>
      <c r="D4" s="46">
        <f>INDEX(База!$A:$E,MATCH(B4&amp;C4,База!$F:$F,0),3)</f>
        <v>11.7</v>
      </c>
      <c r="E4" s="44">
        <f>INDEX(База!$A:$E,MATCH(B4&amp;C4,База!$F:$F,0),4)</f>
        <v>0.23899999999999999</v>
      </c>
      <c r="F4" s="47">
        <f>INDEX(База!$A:$E,MATCH(B4&amp;C4,База!$F:$F,0),5)</f>
        <v>8.3000000000000004E-2</v>
      </c>
      <c r="G4" s="45">
        <f>POWER(D4/2,2)*3.14</f>
        <v>107.45864999999999</v>
      </c>
      <c r="H4" s="48" t="str">
        <f>IF(G4=0,0,IF(G4*100/$H$3&gt;$R$4,ROUND(G4/$R$4*100,1)&amp;"% от d100","d "&amp;INDEX($Q$4:$R$10,MATCH(G4*100/$H$3,$R$4:$R$10,-1),1)&amp;" ("&amp;ROUND(G4*100/INDEX($Q$4:$R$10,MATCH(G4*100/$H$3,$R$4:$R$10,-1),2),1)&amp;"%)"))</f>
        <v>d 20 (34,2%)</v>
      </c>
      <c r="I4" s="49" t="str">
        <f>IF(G4=0,0,IF(G4*100/$I$3&gt;$R$12,ROUND(G4/$R$12*100,1)&amp;"% от d100","d "&amp;INDEX($Q$12:$R$17,MATCH(G4*100/$I$3,$R$12:$R$17,-1),1)&amp;" ("&amp;ROUND(G4*100/INDEX($Q$12:$R$17,MATCH(G4*100/$I$3,$R$12:$R$17,-1),2),1)&amp;"%)"))</f>
        <v>d 25 (18,3) (40,9%)</v>
      </c>
      <c r="J4" s="30">
        <v>10</v>
      </c>
      <c r="K4" s="43">
        <f>INDEX(База!$A:$E,MATCH(B4&amp;C4,База!$F:$F,0),4)*J4</f>
        <v>2.3899999999999997</v>
      </c>
      <c r="L4" s="44">
        <f>INDEX(База!$A:$E,MATCH(B4&amp;C4,База!$F:$F,0),5)*J4</f>
        <v>0.83000000000000007</v>
      </c>
      <c r="M4" s="45">
        <f>POWER(D4/2,2)*3.14*J4</f>
        <v>1074.5864999999999</v>
      </c>
      <c r="N4" s="48" t="str">
        <f>IF(M4=0,0,IF(M4*100/$N$3&gt;$R$4,ROUND(M4/$R$4*100,1)&amp;"% от d100","d "&amp;INDEX($Q$4:$R$10,MATCH(M4*100/$N$3,$R$4:$R$10,-1),1)&amp;" ("&amp;ROUND(M4*100/INDEX($Q$4:$R$10,MATCH(M4*100/$N$3,$R$4:$R$10,-1),2),1)&amp;"%)"))</f>
        <v>d 80 (21,4%)</v>
      </c>
      <c r="O4" s="49" t="str">
        <f>IF(M4=0,0,IF(M4*100/$O$3&gt;$R$12,ROUND(M4/$R$12*100,1)&amp;"% от d100","d "&amp;INDEX($Q$12:$R$17,MATCH(M4*100/$O$3,$R$12:$R$17,-1),1)&amp;" ("&amp;ROUND(M4*100/INDEX($Q$12:$R$17,MATCH(M4*100/$O$3,$R$12:$R$17,-1),2),1)&amp;"%)"))</f>
        <v>87,3% от d100</v>
      </c>
      <c r="P4" s="6"/>
      <c r="Q4" s="32">
        <v>100</v>
      </c>
      <c r="R4" s="58">
        <f t="shared" ref="R4:R10" si="0">3.14*POWER(Q4/2,2)</f>
        <v>7850</v>
      </c>
    </row>
    <row r="5" spans="1:18" x14ac:dyDescent="0.25">
      <c r="A5" s="59">
        <v>2</v>
      </c>
      <c r="B5" s="144" t="s">
        <v>184</v>
      </c>
      <c r="C5" s="66" t="s">
        <v>167</v>
      </c>
      <c r="D5" s="32">
        <f>INDEX(База!$A:$E,MATCH(B5&amp;C5,База!$F:$F,0),3)</f>
        <v>15.4</v>
      </c>
      <c r="E5" s="33">
        <f>INDEX(База!$A:$E,MATCH(B5&amp;C5,База!$F:$F,0),4)</f>
        <v>0.45700000000000002</v>
      </c>
      <c r="F5" s="33">
        <f>INDEX(База!$A:$E,MATCH(B5&amp;C5,База!$F:$F,0),5)</f>
        <v>0.129</v>
      </c>
      <c r="G5" s="33">
        <f t="shared" ref="G5:G33" si="1">POWER(D5/2,2)*3.14</f>
        <v>186.17060000000004</v>
      </c>
      <c r="H5" s="51" t="str">
        <f t="shared" ref="H5:H33" si="2">IF(G5=0,0,IF(G5*100/$H$3&gt;$R$4,ROUND(G5/$R$4*100,1)&amp;"% от d100","d "&amp;INDEX($Q$4:$R$10,MATCH(G5*100/$H$3,$R$4:$R$10,-1),1)&amp;" ("&amp;ROUND(G5*100/INDEX($Q$4:$R$10,MATCH(G5*100/$H$3,$R$4:$R$10,-1),2),1)&amp;"%)"))</f>
        <v>d 25 (37,9%)</v>
      </c>
      <c r="I5" s="42" t="str">
        <f t="shared" ref="I5:I33" si="3">IF(G5=0,0,IF(G5*100/$I$3&gt;$R$12,ROUND(G5/$R$12*100,1)&amp;"% от d100","d "&amp;INDEX($Q$12:$R$17,MATCH(G5*100/$I$3,$R$12:$R$17,-1),1)&amp;" ("&amp;ROUND(G5*100/INDEX($Q$12:$R$17,MATCH(G5*100/$I$3,$R$12:$R$17,-1),2),1)&amp;"%)"))</f>
        <v>d 32 (24,5) (39,5%)</v>
      </c>
      <c r="J5" s="31">
        <v>2</v>
      </c>
      <c r="K5" s="34">
        <f>INDEX(База!$A:$E,MATCH(B5&amp;C5,База!$F:$F,0),4)*J5</f>
        <v>0.91400000000000003</v>
      </c>
      <c r="L5" s="35">
        <f>INDEX(База!$A:$E,MATCH(B5&amp;C5,База!$F:$F,0),5)*J5</f>
        <v>0.25800000000000001</v>
      </c>
      <c r="M5" s="36">
        <f t="shared" ref="M5:M33" si="4">POWER(D5/2,2)*3.14*J5</f>
        <v>372.34120000000007</v>
      </c>
      <c r="N5" s="51" t="str">
        <f t="shared" ref="N5:N35" si="5">IF(M5=0,0,IF(M5*100/$N$3&gt;$R$4,ROUND(M5/$R$4*100,1)&amp;"% от d100","d "&amp;INDEX($Q$4:$R$10,MATCH(M5*100/$N$3,$R$4:$R$10,-1),1)&amp;" ("&amp;ROUND(M5*100/INDEX($Q$4:$R$10,MATCH(M5*100/$N$3,$R$4:$R$10,-1),2),1)&amp;"%)"))</f>
        <v>d 40 (29,6%)</v>
      </c>
      <c r="O5" s="42" t="str">
        <f t="shared" ref="O5:O35" si="6">IF(M5=0,0,IF(M5*100/$O$3&gt;$R$12,ROUND(M5/$R$12*100,1)&amp;"% от d100","d "&amp;INDEX($Q$12:$R$17,MATCH(M5*100/$O$3,$R$12:$R$17,-1),1)&amp;" ("&amp;ROUND(M5*100/INDEX($Q$12:$R$17,MATCH(M5*100/$O$3,$R$12:$R$17,-1),2),1)&amp;"%)"))</f>
        <v>d 40 (31,5) (47,8%)</v>
      </c>
      <c r="P5" s="6"/>
      <c r="Q5" s="32">
        <v>80</v>
      </c>
      <c r="R5" s="58">
        <f t="shared" si="0"/>
        <v>5024</v>
      </c>
    </row>
    <row r="6" spans="1:18" x14ac:dyDescent="0.25">
      <c r="A6" s="59">
        <v>3</v>
      </c>
      <c r="B6" s="144"/>
      <c r="C6" s="66"/>
      <c r="D6" s="32">
        <f>INDEX(База!$A:$E,MATCH(B6&amp;C6,База!$F:$F,0),3)</f>
        <v>0</v>
      </c>
      <c r="E6" s="33">
        <f>INDEX(База!$A:$E,MATCH(B6&amp;C6,База!$F:$F,0),4)</f>
        <v>0</v>
      </c>
      <c r="F6" s="33">
        <f>INDEX(База!$A:$E,MATCH(B6&amp;C6,База!$F:$F,0),5)</f>
        <v>0</v>
      </c>
      <c r="G6" s="33">
        <f t="shared" si="1"/>
        <v>0</v>
      </c>
      <c r="H6" s="51">
        <f t="shared" si="2"/>
        <v>0</v>
      </c>
      <c r="I6" s="42">
        <f t="shared" si="3"/>
        <v>0</v>
      </c>
      <c r="J6" s="31"/>
      <c r="K6" s="34">
        <f>INDEX(База!$A:$E,MATCH(B6&amp;C6,База!$F:$F,0),4)*J6</f>
        <v>0</v>
      </c>
      <c r="L6" s="35">
        <f>INDEX(База!$A:$E,MATCH(B6&amp;C6,База!$F:$F,0),5)*J6</f>
        <v>0</v>
      </c>
      <c r="M6" s="36">
        <f t="shared" si="4"/>
        <v>0</v>
      </c>
      <c r="N6" s="51">
        <f t="shared" si="5"/>
        <v>0</v>
      </c>
      <c r="O6" s="42">
        <f t="shared" si="6"/>
        <v>0</v>
      </c>
      <c r="P6" s="6"/>
      <c r="Q6" s="32">
        <v>50</v>
      </c>
      <c r="R6" s="58">
        <f t="shared" si="0"/>
        <v>1962.5</v>
      </c>
    </row>
    <row r="7" spans="1:18" x14ac:dyDescent="0.25">
      <c r="A7" s="59">
        <v>4</v>
      </c>
      <c r="B7" s="144"/>
      <c r="C7" s="66"/>
      <c r="D7" s="32">
        <f>INDEX(База!$A:$E,MATCH(B7&amp;C7,База!$F:$F,0),3)</f>
        <v>0</v>
      </c>
      <c r="E7" s="33">
        <f>INDEX(База!$A:$E,MATCH(B7&amp;C7,База!$F:$F,0),4)</f>
        <v>0</v>
      </c>
      <c r="F7" s="33">
        <f>INDEX(База!$A:$E,MATCH(B7&amp;C7,База!$F:$F,0),5)</f>
        <v>0</v>
      </c>
      <c r="G7" s="33">
        <f t="shared" si="1"/>
        <v>0</v>
      </c>
      <c r="H7" s="51">
        <f t="shared" si="2"/>
        <v>0</v>
      </c>
      <c r="I7" s="42">
        <f t="shared" si="3"/>
        <v>0</v>
      </c>
      <c r="J7" s="31"/>
      <c r="K7" s="34">
        <f>INDEX(База!$A:$E,MATCH(B7&amp;C7,База!$F:$F,0),4)*J7</f>
        <v>0</v>
      </c>
      <c r="L7" s="35">
        <f>INDEX(База!$A:$E,MATCH(B7&amp;C7,База!$F:$F,0),5)*J7</f>
        <v>0</v>
      </c>
      <c r="M7" s="36">
        <f t="shared" si="4"/>
        <v>0</v>
      </c>
      <c r="N7" s="51">
        <f t="shared" si="5"/>
        <v>0</v>
      </c>
      <c r="O7" s="42">
        <f t="shared" si="6"/>
        <v>0</v>
      </c>
      <c r="P7" s="6"/>
      <c r="Q7" s="32">
        <v>40</v>
      </c>
      <c r="R7" s="58">
        <f t="shared" si="0"/>
        <v>1256</v>
      </c>
    </row>
    <row r="8" spans="1:18" x14ac:dyDescent="0.25">
      <c r="A8" s="59">
        <v>5</v>
      </c>
      <c r="B8" s="144"/>
      <c r="C8" s="66"/>
      <c r="D8" s="32">
        <f>INDEX(База!$A:$E,MATCH(B8&amp;C8,База!$F:$F,0),3)</f>
        <v>0</v>
      </c>
      <c r="E8" s="33">
        <f>INDEX(База!$A:$E,MATCH(B8&amp;C8,База!$F:$F,0),4)</f>
        <v>0</v>
      </c>
      <c r="F8" s="33">
        <f>INDEX(База!$A:$E,MATCH(B8&amp;C8,База!$F:$F,0),5)</f>
        <v>0</v>
      </c>
      <c r="G8" s="33">
        <f t="shared" si="1"/>
        <v>0</v>
      </c>
      <c r="H8" s="51">
        <f t="shared" si="2"/>
        <v>0</v>
      </c>
      <c r="I8" s="42">
        <f t="shared" si="3"/>
        <v>0</v>
      </c>
      <c r="J8" s="31"/>
      <c r="K8" s="34">
        <f>INDEX(База!$A:$E,MATCH(B8&amp;C8,База!$F:$F,0),4)*J8</f>
        <v>0</v>
      </c>
      <c r="L8" s="35">
        <f>INDEX(База!$A:$E,MATCH(B8&amp;C8,База!$F:$F,0),5)*J8</f>
        <v>0</v>
      </c>
      <c r="M8" s="36">
        <f t="shared" si="4"/>
        <v>0</v>
      </c>
      <c r="N8" s="51">
        <f t="shared" si="5"/>
        <v>0</v>
      </c>
      <c r="O8" s="42">
        <f t="shared" si="6"/>
        <v>0</v>
      </c>
      <c r="P8" s="6"/>
      <c r="Q8" s="32">
        <v>32</v>
      </c>
      <c r="R8" s="58">
        <f t="shared" si="0"/>
        <v>803.84</v>
      </c>
    </row>
    <row r="9" spans="1:18" x14ac:dyDescent="0.25">
      <c r="A9" s="59">
        <v>6</v>
      </c>
      <c r="B9" s="144"/>
      <c r="C9" s="66"/>
      <c r="D9" s="32">
        <f>INDEX(База!$A:$E,MATCH(B9&amp;C9,База!$F:$F,0),3)</f>
        <v>0</v>
      </c>
      <c r="E9" s="33">
        <f>INDEX(База!$A:$E,MATCH(B9&amp;C9,База!$F:$F,0),4)</f>
        <v>0</v>
      </c>
      <c r="F9" s="33">
        <f>INDEX(База!$A:$E,MATCH(B9&amp;C9,База!$F:$F,0),5)</f>
        <v>0</v>
      </c>
      <c r="G9" s="33">
        <f t="shared" si="1"/>
        <v>0</v>
      </c>
      <c r="H9" s="51">
        <f t="shared" si="2"/>
        <v>0</v>
      </c>
      <c r="I9" s="42">
        <f t="shared" si="3"/>
        <v>0</v>
      </c>
      <c r="J9" s="31"/>
      <c r="K9" s="34">
        <f>INDEX(База!$A:$E,MATCH(B9&amp;C9,База!$F:$F,0),4)*J9</f>
        <v>0</v>
      </c>
      <c r="L9" s="35">
        <f>INDEX(База!$A:$E,MATCH(B9&amp;C9,База!$F:$F,0),5)*J9</f>
        <v>0</v>
      </c>
      <c r="M9" s="36">
        <f t="shared" si="4"/>
        <v>0</v>
      </c>
      <c r="N9" s="51">
        <f t="shared" si="5"/>
        <v>0</v>
      </c>
      <c r="O9" s="42">
        <f t="shared" si="6"/>
        <v>0</v>
      </c>
      <c r="P9" s="6"/>
      <c r="Q9" s="32">
        <v>25</v>
      </c>
      <c r="R9" s="58">
        <f t="shared" si="0"/>
        <v>490.625</v>
      </c>
    </row>
    <row r="10" spans="1:18" ht="15.75" thickBot="1" x14ac:dyDescent="0.3">
      <c r="A10" s="59">
        <v>7</v>
      </c>
      <c r="B10" s="144"/>
      <c r="C10" s="66"/>
      <c r="D10" s="32">
        <f>INDEX(База!$A:$E,MATCH(B10&amp;C10,База!$F:$F,0),3)</f>
        <v>0</v>
      </c>
      <c r="E10" s="33">
        <f>INDEX(База!$A:$E,MATCH(B10&amp;C10,База!$F:$F,0),4)</f>
        <v>0</v>
      </c>
      <c r="F10" s="33">
        <f>INDEX(База!$A:$E,MATCH(B10&amp;C10,База!$F:$F,0),5)</f>
        <v>0</v>
      </c>
      <c r="G10" s="33">
        <f t="shared" si="1"/>
        <v>0</v>
      </c>
      <c r="H10" s="51">
        <f t="shared" si="2"/>
        <v>0</v>
      </c>
      <c r="I10" s="42">
        <f t="shared" si="3"/>
        <v>0</v>
      </c>
      <c r="J10" s="31"/>
      <c r="K10" s="34">
        <f>INDEX(База!$A:$E,MATCH(B10&amp;C10,База!$F:$F,0),4)*J10</f>
        <v>0</v>
      </c>
      <c r="L10" s="35">
        <f>INDEX(База!$A:$E,MATCH(B10&amp;C10,База!$F:$F,0),5)*J10</f>
        <v>0</v>
      </c>
      <c r="M10" s="36">
        <f t="shared" si="4"/>
        <v>0</v>
      </c>
      <c r="N10" s="51">
        <f t="shared" si="5"/>
        <v>0</v>
      </c>
      <c r="O10" s="42">
        <f t="shared" si="6"/>
        <v>0</v>
      </c>
      <c r="P10" s="6"/>
      <c r="Q10" s="37">
        <v>20</v>
      </c>
      <c r="R10" s="60">
        <f t="shared" si="0"/>
        <v>314</v>
      </c>
    </row>
    <row r="11" spans="1:18" x14ac:dyDescent="0.25">
      <c r="A11" s="59">
        <v>8</v>
      </c>
      <c r="B11" s="144"/>
      <c r="C11" s="66"/>
      <c r="D11" s="32">
        <f>INDEX(База!$A:$E,MATCH(B11&amp;C11,База!$F:$F,0),3)</f>
        <v>0</v>
      </c>
      <c r="E11" s="33">
        <f>INDEX(База!$A:$E,MATCH(B11&amp;C11,База!$F:$F,0),4)</f>
        <v>0</v>
      </c>
      <c r="F11" s="33">
        <f>INDEX(База!$A:$E,MATCH(B11&amp;C11,База!$F:$F,0),5)</f>
        <v>0</v>
      </c>
      <c r="G11" s="33">
        <f t="shared" si="1"/>
        <v>0</v>
      </c>
      <c r="H11" s="51">
        <f t="shared" si="2"/>
        <v>0</v>
      </c>
      <c r="I11" s="42">
        <f t="shared" si="3"/>
        <v>0</v>
      </c>
      <c r="J11" s="31"/>
      <c r="K11" s="34">
        <f>INDEX(База!$A:$E,MATCH(B11&amp;C11,База!$F:$F,0),4)*J11</f>
        <v>0</v>
      </c>
      <c r="L11" s="35">
        <f>INDEX(База!$A:$E,MATCH(B11&amp;C11,База!$F:$F,0),5)*J11</f>
        <v>0</v>
      </c>
      <c r="M11" s="36">
        <f t="shared" si="4"/>
        <v>0</v>
      </c>
      <c r="N11" s="51">
        <f t="shared" si="5"/>
        <v>0</v>
      </c>
      <c r="O11" s="42">
        <f t="shared" si="6"/>
        <v>0</v>
      </c>
      <c r="P11" s="6"/>
      <c r="Q11" s="61" t="s">
        <v>263</v>
      </c>
      <c r="R11" s="62" t="s">
        <v>264</v>
      </c>
    </row>
    <row r="12" spans="1:18" x14ac:dyDescent="0.25">
      <c r="A12" s="59">
        <v>9</v>
      </c>
      <c r="B12" s="144"/>
      <c r="C12" s="66"/>
      <c r="D12" s="32">
        <f>INDEX(База!$A:$E,MATCH(B12&amp;C12,База!$F:$F,0),3)</f>
        <v>0</v>
      </c>
      <c r="E12" s="33">
        <f>INDEX(База!$A:$E,MATCH(B12&amp;C12,База!$F:$F,0),4)</f>
        <v>0</v>
      </c>
      <c r="F12" s="33">
        <f>INDEX(База!$A:$E,MATCH(B12&amp;C12,База!$F:$F,0),5)</f>
        <v>0</v>
      </c>
      <c r="G12" s="33">
        <f t="shared" si="1"/>
        <v>0</v>
      </c>
      <c r="H12" s="51">
        <f t="shared" si="2"/>
        <v>0</v>
      </c>
      <c r="I12" s="42">
        <f t="shared" si="3"/>
        <v>0</v>
      </c>
      <c r="J12" s="31"/>
      <c r="K12" s="34">
        <f>INDEX(База!$A:$E,MATCH(B12&amp;C12,База!$F:$F,0),4)*J12</f>
        <v>0</v>
      </c>
      <c r="L12" s="35">
        <f>INDEX(База!$A:$E,MATCH(B12&amp;C12,База!$F:$F,0),5)*J12</f>
        <v>0</v>
      </c>
      <c r="M12" s="36">
        <f t="shared" si="4"/>
        <v>0</v>
      </c>
      <c r="N12" s="51">
        <f t="shared" si="5"/>
        <v>0</v>
      </c>
      <c r="O12" s="42">
        <f t="shared" si="6"/>
        <v>0</v>
      </c>
      <c r="P12" s="6"/>
      <c r="Q12" s="32" t="s">
        <v>224</v>
      </c>
      <c r="R12" s="58">
        <f t="shared" ref="R12:R17" si="7">POWER(VALUE(SUBSTITUTE(SUBSTITUTE(RIGHT(Q12,6),"(",""),")",""))/2,2)*3.14</f>
        <v>1231.0056000000002</v>
      </c>
    </row>
    <row r="13" spans="1:18" x14ac:dyDescent="0.25">
      <c r="A13" s="59">
        <v>10</v>
      </c>
      <c r="B13" s="144"/>
      <c r="C13" s="66"/>
      <c r="D13" s="32">
        <f>INDEX(База!$A:$E,MATCH(B13&amp;C13,База!$F:$F,0),3)</f>
        <v>0</v>
      </c>
      <c r="E13" s="33">
        <f>INDEX(База!$A:$E,MATCH(B13&amp;C13,База!$F:$F,0),4)</f>
        <v>0</v>
      </c>
      <c r="F13" s="33">
        <f>INDEX(База!$A:$E,MATCH(B13&amp;C13,База!$F:$F,0),5)</f>
        <v>0</v>
      </c>
      <c r="G13" s="33">
        <f t="shared" si="1"/>
        <v>0</v>
      </c>
      <c r="H13" s="51">
        <f t="shared" si="2"/>
        <v>0</v>
      </c>
      <c r="I13" s="42">
        <f t="shared" si="3"/>
        <v>0</v>
      </c>
      <c r="J13" s="31"/>
      <c r="K13" s="34">
        <f>INDEX(База!$A:$E,MATCH(B13&amp;C13,База!$F:$F,0),4)*J13</f>
        <v>0</v>
      </c>
      <c r="L13" s="35">
        <f>INDEX(База!$A:$E,MATCH(B13&amp;C13,База!$F:$F,0),5)*J13</f>
        <v>0</v>
      </c>
      <c r="M13" s="36">
        <f t="shared" si="4"/>
        <v>0</v>
      </c>
      <c r="N13" s="51">
        <f t="shared" si="5"/>
        <v>0</v>
      </c>
      <c r="O13" s="42">
        <f t="shared" si="6"/>
        <v>0</v>
      </c>
      <c r="P13" s="6"/>
      <c r="Q13" s="32" t="s">
        <v>223</v>
      </c>
      <c r="R13" s="58">
        <f t="shared" si="7"/>
        <v>778.91624999999999</v>
      </c>
    </row>
    <row r="14" spans="1:18" x14ac:dyDescent="0.25">
      <c r="A14" s="59">
        <v>11</v>
      </c>
      <c r="B14" s="144"/>
      <c r="C14" s="66"/>
      <c r="D14" s="32">
        <f>INDEX(База!$A:$E,MATCH(B14&amp;C14,База!$F:$F,0),3)</f>
        <v>0</v>
      </c>
      <c r="E14" s="33">
        <f>INDEX(База!$A:$E,MATCH(B14&amp;C14,База!$F:$F,0),4)</f>
        <v>0</v>
      </c>
      <c r="F14" s="33">
        <f>INDEX(База!$A:$E,MATCH(B14&amp;C14,База!$F:$F,0),5)</f>
        <v>0</v>
      </c>
      <c r="G14" s="33">
        <f t="shared" si="1"/>
        <v>0</v>
      </c>
      <c r="H14" s="51">
        <f t="shared" si="2"/>
        <v>0</v>
      </c>
      <c r="I14" s="42">
        <f t="shared" si="3"/>
        <v>0</v>
      </c>
      <c r="J14" s="31"/>
      <c r="K14" s="34">
        <f>INDEX(База!$A:$E,MATCH(B14&amp;C14,База!$F:$F,0),4)*J14</f>
        <v>0</v>
      </c>
      <c r="L14" s="35">
        <f>INDEX(База!$A:$E,MATCH(B14&amp;C14,База!$F:$F,0),5)*J14</f>
        <v>0</v>
      </c>
      <c r="M14" s="36">
        <f t="shared" si="4"/>
        <v>0</v>
      </c>
      <c r="N14" s="51">
        <f t="shared" si="5"/>
        <v>0</v>
      </c>
      <c r="O14" s="42">
        <f t="shared" si="6"/>
        <v>0</v>
      </c>
      <c r="P14" s="6"/>
      <c r="Q14" s="32" t="s">
        <v>222</v>
      </c>
      <c r="R14" s="58">
        <f t="shared" si="7"/>
        <v>471.19625000000002</v>
      </c>
    </row>
    <row r="15" spans="1:18" x14ac:dyDescent="0.25">
      <c r="A15" s="59">
        <v>12</v>
      </c>
      <c r="B15" s="144"/>
      <c r="C15" s="66"/>
      <c r="D15" s="32">
        <f>INDEX(База!$A:$E,MATCH(B15&amp;C15,База!$F:$F,0),3)</f>
        <v>0</v>
      </c>
      <c r="E15" s="33">
        <f>INDEX(База!$A:$E,MATCH(B15&amp;C15,База!$F:$F,0),4)</f>
        <v>0</v>
      </c>
      <c r="F15" s="33">
        <f>INDEX(База!$A:$E,MATCH(B15&amp;C15,База!$F:$F,0),5)</f>
        <v>0</v>
      </c>
      <c r="G15" s="33">
        <f t="shared" si="1"/>
        <v>0</v>
      </c>
      <c r="H15" s="51">
        <f t="shared" si="2"/>
        <v>0</v>
      </c>
      <c r="I15" s="42">
        <f t="shared" si="3"/>
        <v>0</v>
      </c>
      <c r="J15" s="31"/>
      <c r="K15" s="34">
        <f>INDEX(База!$A:$E,MATCH(B15&amp;C15,База!$F:$F,0),4)*J15</f>
        <v>0</v>
      </c>
      <c r="L15" s="35">
        <f>INDEX(База!$A:$E,MATCH(B15&amp;C15,База!$F:$F,0),5)*J15</f>
        <v>0</v>
      </c>
      <c r="M15" s="36">
        <f t="shared" si="4"/>
        <v>0</v>
      </c>
      <c r="N15" s="51">
        <f t="shared" si="5"/>
        <v>0</v>
      </c>
      <c r="O15" s="42">
        <f t="shared" si="6"/>
        <v>0</v>
      </c>
      <c r="P15" s="6"/>
      <c r="Q15" s="32" t="s">
        <v>221</v>
      </c>
      <c r="R15" s="58">
        <f t="shared" si="7"/>
        <v>262.88865000000004</v>
      </c>
    </row>
    <row r="16" spans="1:18" x14ac:dyDescent="0.25">
      <c r="A16" s="59">
        <v>13</v>
      </c>
      <c r="B16" s="144"/>
      <c r="C16" s="66"/>
      <c r="D16" s="32">
        <f>INDEX(База!$A:$E,MATCH(B16&amp;C16,База!$F:$F,0),3)</f>
        <v>0</v>
      </c>
      <c r="E16" s="33">
        <f>INDEX(База!$A:$E,MATCH(B16&amp;C16,База!$F:$F,0),4)</f>
        <v>0</v>
      </c>
      <c r="F16" s="33">
        <f>INDEX(База!$A:$E,MATCH(B16&amp;C16,База!$F:$F,0),5)</f>
        <v>0</v>
      </c>
      <c r="G16" s="33">
        <f t="shared" si="1"/>
        <v>0</v>
      </c>
      <c r="H16" s="51">
        <f t="shared" si="2"/>
        <v>0</v>
      </c>
      <c r="I16" s="42">
        <f t="shared" si="3"/>
        <v>0</v>
      </c>
      <c r="J16" s="31"/>
      <c r="K16" s="34">
        <f>INDEX(База!$A:$E,MATCH(B16&amp;C16,База!$F:$F,0),4)*J16</f>
        <v>0</v>
      </c>
      <c r="L16" s="35">
        <f>INDEX(База!$A:$E,MATCH(B16&amp;C16,База!$F:$F,0),5)*J16</f>
        <v>0</v>
      </c>
      <c r="M16" s="36">
        <f t="shared" si="4"/>
        <v>0</v>
      </c>
      <c r="N16" s="51">
        <f t="shared" si="5"/>
        <v>0</v>
      </c>
      <c r="O16" s="42">
        <f t="shared" si="6"/>
        <v>0</v>
      </c>
      <c r="P16" s="6"/>
      <c r="Q16" s="32" t="s">
        <v>220</v>
      </c>
      <c r="R16" s="58">
        <f t="shared" si="7"/>
        <v>158.28739999999999</v>
      </c>
    </row>
    <row r="17" spans="1:18" ht="15.75" thickBot="1" x14ac:dyDescent="0.3">
      <c r="A17" s="59">
        <v>14</v>
      </c>
      <c r="B17" s="144"/>
      <c r="C17" s="66"/>
      <c r="D17" s="32">
        <f>INDEX(База!$A:$E,MATCH(B17&amp;C17,База!$F:$F,0),3)</f>
        <v>0</v>
      </c>
      <c r="E17" s="33">
        <f>INDEX(База!$A:$E,MATCH(B17&amp;C17,База!$F:$F,0),4)</f>
        <v>0</v>
      </c>
      <c r="F17" s="33">
        <f>INDEX(База!$A:$E,MATCH(B17&amp;C17,База!$F:$F,0),5)</f>
        <v>0</v>
      </c>
      <c r="G17" s="33">
        <f t="shared" si="1"/>
        <v>0</v>
      </c>
      <c r="H17" s="51">
        <f t="shared" si="2"/>
        <v>0</v>
      </c>
      <c r="I17" s="42">
        <f t="shared" si="3"/>
        <v>0</v>
      </c>
      <c r="J17" s="31"/>
      <c r="K17" s="34">
        <f>INDEX(База!$A:$E,MATCH(B17&amp;C17,База!$F:$F,0),4)*J17</f>
        <v>0</v>
      </c>
      <c r="L17" s="35">
        <f>INDEX(База!$A:$E,MATCH(B17&amp;C17,База!$F:$F,0),5)*J17</f>
        <v>0</v>
      </c>
      <c r="M17" s="36">
        <f t="shared" si="4"/>
        <v>0</v>
      </c>
      <c r="N17" s="51">
        <f t="shared" si="5"/>
        <v>0</v>
      </c>
      <c r="O17" s="42">
        <f t="shared" si="6"/>
        <v>0</v>
      </c>
      <c r="P17" s="6"/>
      <c r="Q17" s="37" t="s">
        <v>219</v>
      </c>
      <c r="R17" s="60">
        <f t="shared" si="7"/>
        <v>89.874649999999988</v>
      </c>
    </row>
    <row r="18" spans="1:18" x14ac:dyDescent="0.25">
      <c r="A18" s="59">
        <v>15</v>
      </c>
      <c r="B18" s="144"/>
      <c r="C18" s="66"/>
      <c r="D18" s="32">
        <f>INDEX(База!$A:$E,MATCH(B18&amp;C18,База!$F:$F,0),3)</f>
        <v>0</v>
      </c>
      <c r="E18" s="33">
        <f>INDEX(База!$A:$E,MATCH(B18&amp;C18,База!$F:$F,0),4)</f>
        <v>0</v>
      </c>
      <c r="F18" s="33">
        <f>INDEX(База!$A:$E,MATCH(B18&amp;C18,База!$F:$F,0),5)</f>
        <v>0</v>
      </c>
      <c r="G18" s="33">
        <f t="shared" si="1"/>
        <v>0</v>
      </c>
      <c r="H18" s="51">
        <f t="shared" si="2"/>
        <v>0</v>
      </c>
      <c r="I18" s="42">
        <f t="shared" si="3"/>
        <v>0</v>
      </c>
      <c r="J18" s="31"/>
      <c r="K18" s="34">
        <f>INDEX(База!$A:$E,MATCH(B18&amp;C18,База!$F:$F,0),4)*J18</f>
        <v>0</v>
      </c>
      <c r="L18" s="35">
        <f>INDEX(База!$A:$E,MATCH(B18&amp;C18,База!$F:$F,0),5)*J18</f>
        <v>0</v>
      </c>
      <c r="M18" s="36">
        <f t="shared" si="4"/>
        <v>0</v>
      </c>
      <c r="N18" s="51">
        <f t="shared" si="5"/>
        <v>0</v>
      </c>
      <c r="O18" s="42">
        <f t="shared" si="6"/>
        <v>0</v>
      </c>
      <c r="P18" s="6"/>
      <c r="Q18" s="19"/>
      <c r="R18" s="19"/>
    </row>
    <row r="19" spans="1:18" ht="15.75" thickBot="1" x14ac:dyDescent="0.3">
      <c r="A19" s="59">
        <v>16</v>
      </c>
      <c r="B19" s="144"/>
      <c r="C19" s="66"/>
      <c r="D19" s="32">
        <f>INDEX(База!$A:$E,MATCH(B19&amp;C19,База!$F:$F,0),3)</f>
        <v>0</v>
      </c>
      <c r="E19" s="33">
        <f>INDEX(База!$A:$E,MATCH(B19&amp;C19,База!$F:$F,0),4)</f>
        <v>0</v>
      </c>
      <c r="F19" s="33">
        <f>INDEX(База!$A:$E,MATCH(B19&amp;C19,База!$F:$F,0),5)</f>
        <v>0</v>
      </c>
      <c r="G19" s="33">
        <f t="shared" si="1"/>
        <v>0</v>
      </c>
      <c r="H19" s="51">
        <f t="shared" si="2"/>
        <v>0</v>
      </c>
      <c r="I19" s="42">
        <f t="shared" si="3"/>
        <v>0</v>
      </c>
      <c r="J19" s="31"/>
      <c r="K19" s="34">
        <f>INDEX(База!$A:$E,MATCH(B19&amp;C19,База!$F:$F,0),4)*J19</f>
        <v>0</v>
      </c>
      <c r="L19" s="35">
        <f>INDEX(База!$A:$E,MATCH(B19&amp;C19,База!$F:$F,0),5)*J19</f>
        <v>0</v>
      </c>
      <c r="M19" s="36">
        <f t="shared" si="4"/>
        <v>0</v>
      </c>
      <c r="N19" s="51">
        <f t="shared" si="5"/>
        <v>0</v>
      </c>
      <c r="O19" s="42">
        <f t="shared" si="6"/>
        <v>0</v>
      </c>
      <c r="P19" s="6"/>
      <c r="Q19" s="19"/>
      <c r="R19" s="19"/>
    </row>
    <row r="20" spans="1:18" ht="16.5" thickTop="1" thickBot="1" x14ac:dyDescent="0.3">
      <c r="A20" s="59">
        <v>17</v>
      </c>
      <c r="B20" s="144"/>
      <c r="C20" s="66"/>
      <c r="D20" s="32">
        <f>INDEX(База!$A:$E,MATCH(B20&amp;C20,База!$F:$F,0),3)</f>
        <v>0</v>
      </c>
      <c r="E20" s="33">
        <f>INDEX(База!$A:$E,MATCH(B20&amp;C20,База!$F:$F,0),4)</f>
        <v>0</v>
      </c>
      <c r="F20" s="33">
        <f>INDEX(База!$A:$E,MATCH(B20&amp;C20,База!$F:$F,0),5)</f>
        <v>0</v>
      </c>
      <c r="G20" s="33">
        <f t="shared" si="1"/>
        <v>0</v>
      </c>
      <c r="H20" s="51">
        <f t="shared" si="2"/>
        <v>0</v>
      </c>
      <c r="I20" s="42">
        <f t="shared" si="3"/>
        <v>0</v>
      </c>
      <c r="J20" s="31"/>
      <c r="K20" s="34">
        <f>INDEX(База!$A:$E,MATCH(B20&amp;C20,База!$F:$F,0),4)*J20</f>
        <v>0</v>
      </c>
      <c r="L20" s="35">
        <f>INDEX(База!$A:$E,MATCH(B20&amp;C20,База!$F:$F,0),5)*J20</f>
        <v>0</v>
      </c>
      <c r="M20" s="36">
        <f t="shared" si="4"/>
        <v>0</v>
      </c>
      <c r="N20" s="51">
        <f t="shared" si="5"/>
        <v>0</v>
      </c>
      <c r="O20" s="42">
        <f t="shared" si="6"/>
        <v>0</v>
      </c>
      <c r="P20" s="6"/>
      <c r="Q20" s="506" t="s">
        <v>206</v>
      </c>
      <c r="R20" s="507"/>
    </row>
    <row r="21" spans="1:18" ht="15.75" thickTop="1" x14ac:dyDescent="0.25">
      <c r="A21" s="59">
        <v>18</v>
      </c>
      <c r="B21" s="144"/>
      <c r="C21" s="66"/>
      <c r="D21" s="32">
        <f>INDEX(База!$A:$E,MATCH(B21&amp;C21,База!$F:$F,0),3)</f>
        <v>0</v>
      </c>
      <c r="E21" s="33">
        <f>INDEX(База!$A:$E,MATCH(B21&amp;C21,База!$F:$F,0),4)</f>
        <v>0</v>
      </c>
      <c r="F21" s="33">
        <f>INDEX(База!$A:$E,MATCH(B21&amp;C21,База!$F:$F,0),5)</f>
        <v>0</v>
      </c>
      <c r="G21" s="33">
        <f t="shared" si="1"/>
        <v>0</v>
      </c>
      <c r="H21" s="51">
        <f t="shared" si="2"/>
        <v>0</v>
      </c>
      <c r="I21" s="42">
        <f t="shared" si="3"/>
        <v>0</v>
      </c>
      <c r="J21" s="31"/>
      <c r="K21" s="34">
        <f>INDEX(База!$A:$E,MATCH(B21&amp;C21,База!$F:$F,0),4)*J21</f>
        <v>0</v>
      </c>
      <c r="L21" s="35">
        <f>INDEX(База!$A:$E,MATCH(B21&amp;C21,База!$F:$F,0),5)*J21</f>
        <v>0</v>
      </c>
      <c r="M21" s="36">
        <f t="shared" si="4"/>
        <v>0</v>
      </c>
      <c r="N21" s="51">
        <f t="shared" si="5"/>
        <v>0</v>
      </c>
      <c r="O21" s="42">
        <f t="shared" si="6"/>
        <v>0</v>
      </c>
      <c r="P21" s="6"/>
      <c r="Q21" s="101" t="s">
        <v>229</v>
      </c>
      <c r="R21" s="102" t="s">
        <v>252</v>
      </c>
    </row>
    <row r="22" spans="1:18" x14ac:dyDescent="0.25">
      <c r="A22" s="59">
        <v>19</v>
      </c>
      <c r="B22" s="144"/>
      <c r="C22" s="66"/>
      <c r="D22" s="32">
        <f>INDEX(База!$A:$E,MATCH(B22&amp;C22,База!$F:$F,0),3)</f>
        <v>0</v>
      </c>
      <c r="E22" s="33">
        <f>INDEX(База!$A:$E,MATCH(B22&amp;C22,База!$F:$F,0),4)</f>
        <v>0</v>
      </c>
      <c r="F22" s="33">
        <f>INDEX(База!$A:$E,MATCH(B22&amp;C22,База!$F:$F,0),5)</f>
        <v>0</v>
      </c>
      <c r="G22" s="33">
        <f t="shared" si="1"/>
        <v>0</v>
      </c>
      <c r="H22" s="51">
        <f t="shared" si="2"/>
        <v>0</v>
      </c>
      <c r="I22" s="42">
        <f t="shared" si="3"/>
        <v>0</v>
      </c>
      <c r="J22" s="31"/>
      <c r="K22" s="34">
        <f>INDEX(База!$A:$E,MATCH(B22&amp;C22,База!$F:$F,0),4)*J22</f>
        <v>0</v>
      </c>
      <c r="L22" s="35">
        <f>INDEX(База!$A:$E,MATCH(B22&amp;C22,База!$F:$F,0),5)*J22</f>
        <v>0</v>
      </c>
      <c r="M22" s="36">
        <f t="shared" si="4"/>
        <v>0</v>
      </c>
      <c r="N22" s="51">
        <f t="shared" si="5"/>
        <v>0</v>
      </c>
      <c r="O22" s="42">
        <f t="shared" si="6"/>
        <v>0</v>
      </c>
      <c r="P22" s="6"/>
      <c r="Q22" s="103" t="s">
        <v>232</v>
      </c>
      <c r="R22" s="104">
        <v>50</v>
      </c>
    </row>
    <row r="23" spans="1:18" x14ac:dyDescent="0.25">
      <c r="A23" s="59">
        <v>20</v>
      </c>
      <c r="B23" s="144"/>
      <c r="C23" s="66"/>
      <c r="D23" s="32">
        <f>INDEX(База!$A:$E,MATCH(B23&amp;C23,База!$F:$F,0),3)</f>
        <v>0</v>
      </c>
      <c r="E23" s="33">
        <f>INDEX(База!$A:$E,MATCH(B23&amp;C23,База!$F:$F,0),4)</f>
        <v>0</v>
      </c>
      <c r="F23" s="33">
        <f>INDEX(База!$A:$E,MATCH(B23&amp;C23,База!$F:$F,0),5)</f>
        <v>0</v>
      </c>
      <c r="G23" s="33">
        <f t="shared" si="1"/>
        <v>0</v>
      </c>
      <c r="H23" s="51">
        <f t="shared" si="2"/>
        <v>0</v>
      </c>
      <c r="I23" s="42">
        <f t="shared" si="3"/>
        <v>0</v>
      </c>
      <c r="J23" s="31"/>
      <c r="K23" s="34">
        <f>INDEX(База!$A:$E,MATCH(B23&amp;C23,База!$F:$F,0),4)*J23</f>
        <v>0</v>
      </c>
      <c r="L23" s="35">
        <f>INDEX(База!$A:$E,MATCH(B23&amp;C23,База!$F:$F,0),5)*J23</f>
        <v>0</v>
      </c>
      <c r="M23" s="36">
        <f t="shared" si="4"/>
        <v>0</v>
      </c>
      <c r="N23" s="51">
        <f t="shared" si="5"/>
        <v>0</v>
      </c>
      <c r="O23" s="42">
        <f t="shared" si="6"/>
        <v>0</v>
      </c>
      <c r="P23" s="6"/>
      <c r="Q23" s="103" t="s">
        <v>233</v>
      </c>
      <c r="R23" s="104">
        <v>100</v>
      </c>
    </row>
    <row r="24" spans="1:18" x14ac:dyDescent="0.25">
      <c r="A24" s="59">
        <v>21</v>
      </c>
      <c r="B24" s="144"/>
      <c r="C24" s="66"/>
      <c r="D24" s="32">
        <f>INDEX(База!$A:$E,MATCH(B24&amp;C24,База!$F:$F,0),3)</f>
        <v>0</v>
      </c>
      <c r="E24" s="33">
        <f>INDEX(База!$A:$E,MATCH(B24&amp;C24,База!$F:$F,0),4)</f>
        <v>0</v>
      </c>
      <c r="F24" s="33">
        <f>INDEX(База!$A:$E,MATCH(B24&amp;C24,База!$F:$F,0),5)</f>
        <v>0</v>
      </c>
      <c r="G24" s="33">
        <f t="shared" si="1"/>
        <v>0</v>
      </c>
      <c r="H24" s="51">
        <f t="shared" si="2"/>
        <v>0</v>
      </c>
      <c r="I24" s="42">
        <f t="shared" si="3"/>
        <v>0</v>
      </c>
      <c r="J24" s="31"/>
      <c r="K24" s="34">
        <f>INDEX(База!$A:$E,MATCH(B24&amp;C24,База!$F:$F,0),4)*J24</f>
        <v>0</v>
      </c>
      <c r="L24" s="35">
        <f>INDEX(База!$A:$E,MATCH(B24&amp;C24,База!$F:$F,0),5)*J24</f>
        <v>0</v>
      </c>
      <c r="M24" s="36">
        <f t="shared" si="4"/>
        <v>0</v>
      </c>
      <c r="N24" s="51">
        <f t="shared" si="5"/>
        <v>0</v>
      </c>
      <c r="O24" s="42">
        <f t="shared" si="6"/>
        <v>0</v>
      </c>
      <c r="P24" s="6"/>
      <c r="Q24" s="103" t="s">
        <v>234</v>
      </c>
      <c r="R24" s="508">
        <f>IFERROR(INDEX(ЛотокБРН!$D$3:$J$98,MATCH(CONCATENATE(R21,R22,R23),ЛотокБРН!J3:J98,0),1),"Нет такого лотка")</f>
        <v>0.7</v>
      </c>
    </row>
    <row r="25" spans="1:18" ht="15.75" thickBot="1" x14ac:dyDescent="0.3">
      <c r="A25" s="59">
        <v>22</v>
      </c>
      <c r="B25" s="144"/>
      <c r="C25" s="66"/>
      <c r="D25" s="32">
        <f>INDEX(База!$A:$E,MATCH(B25&amp;C25,База!$F:$F,0),3)</f>
        <v>0</v>
      </c>
      <c r="E25" s="33">
        <f>INDEX(База!$A:$E,MATCH(B25&amp;C25,База!$F:$F,0),4)</f>
        <v>0</v>
      </c>
      <c r="F25" s="33">
        <f>INDEX(База!$A:$E,MATCH(B25&amp;C25,База!$F:$F,0),5)</f>
        <v>0</v>
      </c>
      <c r="G25" s="33">
        <f t="shared" si="1"/>
        <v>0</v>
      </c>
      <c r="H25" s="51">
        <f t="shared" si="2"/>
        <v>0</v>
      </c>
      <c r="I25" s="42">
        <f t="shared" si="3"/>
        <v>0</v>
      </c>
      <c r="J25" s="31"/>
      <c r="K25" s="34">
        <f>INDEX(База!$A:$E,MATCH(B25&amp;C25,База!$F:$F,0),4)*J25</f>
        <v>0</v>
      </c>
      <c r="L25" s="35">
        <f>INDEX(База!$A:$E,MATCH(B25&amp;C25,База!$F:$F,0),5)*J25</f>
        <v>0</v>
      </c>
      <c r="M25" s="36">
        <f t="shared" si="4"/>
        <v>0</v>
      </c>
      <c r="N25" s="51">
        <f t="shared" si="5"/>
        <v>0</v>
      </c>
      <c r="O25" s="42">
        <f t="shared" si="6"/>
        <v>0</v>
      </c>
      <c r="P25" s="6"/>
      <c r="Q25" s="105" t="s">
        <v>254</v>
      </c>
      <c r="R25" s="106">
        <v>1500</v>
      </c>
    </row>
    <row r="26" spans="1:18" ht="15.75" thickTop="1" x14ac:dyDescent="0.25">
      <c r="A26" s="59">
        <v>23</v>
      </c>
      <c r="B26" s="144"/>
      <c r="C26" s="66"/>
      <c r="D26" s="32">
        <f>INDEX(База!$A:$E,MATCH(B26&amp;C26,База!$F:$F,0),3)</f>
        <v>0</v>
      </c>
      <c r="E26" s="33">
        <f>INDEX(База!$A:$E,MATCH(B26&amp;C26,База!$F:$F,0),4)</f>
        <v>0</v>
      </c>
      <c r="F26" s="33">
        <f>INDEX(База!$A:$E,MATCH(B26&amp;C26,База!$F:$F,0),5)</f>
        <v>0</v>
      </c>
      <c r="G26" s="33">
        <f t="shared" si="1"/>
        <v>0</v>
      </c>
      <c r="H26" s="51">
        <f t="shared" si="2"/>
        <v>0</v>
      </c>
      <c r="I26" s="42">
        <f t="shared" si="3"/>
        <v>0</v>
      </c>
      <c r="J26" s="31"/>
      <c r="K26" s="34">
        <f>INDEX(База!$A:$E,MATCH(B26&amp;C26,База!$F:$F,0),4)*J26</f>
        <v>0</v>
      </c>
      <c r="L26" s="35">
        <f>INDEX(База!$A:$E,MATCH(B26&amp;C26,База!$F:$F,0),5)*J26</f>
        <v>0</v>
      </c>
      <c r="M26" s="36">
        <f t="shared" si="4"/>
        <v>0</v>
      </c>
      <c r="N26" s="51">
        <f t="shared" si="5"/>
        <v>0</v>
      </c>
      <c r="O26" s="42">
        <f t="shared" si="6"/>
        <v>0</v>
      </c>
      <c r="P26" s="6"/>
      <c r="Q26" s="147" t="s">
        <v>253</v>
      </c>
      <c r="R26" s="136">
        <f>IFERROR(INDEX(ЛотокБРН!$E$3:$I$98,MATCH(CONCATENATE(R21,R22,R23,R24),ЛотокБРН!I3:I98,0),MATCH(R25,ЛотокБРН!E1:H1,0)),"Нет такого лотка")</f>
        <v>75</v>
      </c>
    </row>
    <row r="27" spans="1:18" x14ac:dyDescent="0.25">
      <c r="A27" s="59">
        <v>24</v>
      </c>
      <c r="B27" s="144"/>
      <c r="C27" s="66"/>
      <c r="D27" s="32">
        <f>INDEX(База!$A:$E,MATCH(B27&amp;C27,База!$F:$F,0),3)</f>
        <v>0</v>
      </c>
      <c r="E27" s="33">
        <f>INDEX(База!$A:$E,MATCH(B27&amp;C27,База!$F:$F,0),4)</f>
        <v>0</v>
      </c>
      <c r="F27" s="33">
        <f>INDEX(База!$A:$E,MATCH(B27&amp;C27,База!$F:$F,0),5)</f>
        <v>0</v>
      </c>
      <c r="G27" s="33">
        <f t="shared" si="1"/>
        <v>0</v>
      </c>
      <c r="H27" s="51">
        <f t="shared" si="2"/>
        <v>0</v>
      </c>
      <c r="I27" s="42">
        <f t="shared" si="3"/>
        <v>0</v>
      </c>
      <c r="J27" s="31"/>
      <c r="K27" s="34">
        <f>INDEX(База!$A:$E,MATCH(B27&amp;C27,База!$F:$F,0),4)*J27</f>
        <v>0</v>
      </c>
      <c r="L27" s="35">
        <f>INDEX(База!$A:$E,MATCH(B27&amp;C27,База!$F:$F,0),5)*J27</f>
        <v>0</v>
      </c>
      <c r="M27" s="36">
        <f t="shared" si="4"/>
        <v>0</v>
      </c>
      <c r="N27" s="51">
        <f t="shared" si="5"/>
        <v>0</v>
      </c>
      <c r="O27" s="42">
        <f t="shared" si="6"/>
        <v>0</v>
      </c>
      <c r="P27" s="6"/>
      <c r="Q27" s="107" t="s">
        <v>256</v>
      </c>
      <c r="R27" s="108" t="str">
        <f>IFERROR(CONCATENATE(SUM(K4:K33)," (",ROUND(SUM(K4:K33)/R26*100,2),"%)"),"Измените шаг")</f>
        <v>3,304 (4,41%)</v>
      </c>
    </row>
    <row r="28" spans="1:18" ht="15.75" thickBot="1" x14ac:dyDescent="0.3">
      <c r="A28" s="59">
        <v>25</v>
      </c>
      <c r="B28" s="144"/>
      <c r="C28" s="66"/>
      <c r="D28" s="32">
        <f>INDEX(База!$A:$E,MATCH(B28&amp;C28,База!$F:$F,0),3)</f>
        <v>0</v>
      </c>
      <c r="E28" s="33">
        <f>INDEX(База!$A:$E,MATCH(B28&amp;C28,База!$F:$F,0),4)</f>
        <v>0</v>
      </c>
      <c r="F28" s="33">
        <f>INDEX(База!$A:$E,MATCH(B28&amp;C28,База!$F:$F,0),5)</f>
        <v>0</v>
      </c>
      <c r="G28" s="33">
        <f t="shared" si="1"/>
        <v>0</v>
      </c>
      <c r="H28" s="51">
        <f t="shared" si="2"/>
        <v>0</v>
      </c>
      <c r="I28" s="42">
        <f t="shared" si="3"/>
        <v>0</v>
      </c>
      <c r="J28" s="31"/>
      <c r="K28" s="34">
        <f>INDEX(База!$A:$E,MATCH(B28&amp;C28,База!$F:$F,0),4)*J28</f>
        <v>0</v>
      </c>
      <c r="L28" s="35">
        <f>INDEX(База!$A:$E,MATCH(B28&amp;C28,База!$F:$F,0),5)*J28</f>
        <v>0</v>
      </c>
      <c r="M28" s="36">
        <f t="shared" si="4"/>
        <v>0</v>
      </c>
      <c r="N28" s="51">
        <f t="shared" si="5"/>
        <v>0</v>
      </c>
      <c r="O28" s="42">
        <f t="shared" si="6"/>
        <v>0</v>
      </c>
      <c r="P28" s="6"/>
      <c r="Q28" s="148" t="s">
        <v>255</v>
      </c>
      <c r="R28" s="137" t="str">
        <f>IF(SUM(K4:K33)&lt;R26,"Норма","Перевес")</f>
        <v>Норма</v>
      </c>
    </row>
    <row r="29" spans="1:18" ht="16.5" thickTop="1" thickBot="1" x14ac:dyDescent="0.3">
      <c r="A29" s="59">
        <v>26</v>
      </c>
      <c r="B29" s="144"/>
      <c r="C29" s="66"/>
      <c r="D29" s="32">
        <f>INDEX(База!$A:$E,MATCH(B29&amp;C29,База!$F:$F,0),3)</f>
        <v>0</v>
      </c>
      <c r="E29" s="33">
        <f>INDEX(База!$A:$E,MATCH(B29&amp;C29,База!$F:$F,0),4)</f>
        <v>0</v>
      </c>
      <c r="F29" s="33">
        <f>INDEX(База!$A:$E,MATCH(B29&amp;C29,База!$F:$F,0),5)</f>
        <v>0</v>
      </c>
      <c r="G29" s="33">
        <f t="shared" si="1"/>
        <v>0</v>
      </c>
      <c r="H29" s="51">
        <f t="shared" si="2"/>
        <v>0</v>
      </c>
      <c r="I29" s="42">
        <f t="shared" si="3"/>
        <v>0</v>
      </c>
      <c r="J29" s="31"/>
      <c r="K29" s="34">
        <f>INDEX(База!$A:$E,MATCH(B29&amp;C29,База!$F:$F,0),4)*J29</f>
        <v>0</v>
      </c>
      <c r="L29" s="35">
        <f>INDEX(База!$A:$E,MATCH(B29&amp;C29,База!$F:$F,0),5)*J29</f>
        <v>0</v>
      </c>
      <c r="M29" s="36">
        <f t="shared" si="4"/>
        <v>0</v>
      </c>
      <c r="N29" s="51">
        <f t="shared" si="5"/>
        <v>0</v>
      </c>
      <c r="O29" s="42">
        <f t="shared" si="6"/>
        <v>0</v>
      </c>
      <c r="P29" s="6"/>
      <c r="Q29" s="119" t="s">
        <v>209</v>
      </c>
      <c r="R29" s="120">
        <f>R22*R23</f>
        <v>5000</v>
      </c>
    </row>
    <row r="30" spans="1:18" ht="15.75" thickTop="1" x14ac:dyDescent="0.25">
      <c r="A30" s="59">
        <v>27</v>
      </c>
      <c r="B30" s="144"/>
      <c r="C30" s="66"/>
      <c r="D30" s="32">
        <f>INDEX(База!$A:$E,MATCH(B30&amp;C30,База!$F:$F,0),3)</f>
        <v>0</v>
      </c>
      <c r="E30" s="33">
        <f>INDEX(База!$A:$E,MATCH(B30&amp;C30,База!$F:$F,0),4)</f>
        <v>0</v>
      </c>
      <c r="F30" s="33">
        <f>INDEX(База!$A:$E,MATCH(B30&amp;C30,База!$F:$F,0),5)</f>
        <v>0</v>
      </c>
      <c r="G30" s="33">
        <f t="shared" si="1"/>
        <v>0</v>
      </c>
      <c r="H30" s="51">
        <f t="shared" si="2"/>
        <v>0</v>
      </c>
      <c r="I30" s="42">
        <f t="shared" si="3"/>
        <v>0</v>
      </c>
      <c r="J30" s="31"/>
      <c r="K30" s="34">
        <f>INDEX(База!$A:$E,MATCH(B30&amp;C30,База!$F:$F,0),4)*J30</f>
        <v>0</v>
      </c>
      <c r="L30" s="35">
        <f>INDEX(База!$A:$E,MATCH(B30&amp;C30,База!$F:$F,0),5)*J30</f>
        <v>0</v>
      </c>
      <c r="M30" s="36">
        <f t="shared" si="4"/>
        <v>0</v>
      </c>
      <c r="N30" s="51">
        <f t="shared" si="5"/>
        <v>0</v>
      </c>
      <c r="O30" s="42">
        <f t="shared" si="6"/>
        <v>0</v>
      </c>
      <c r="P30" s="6"/>
      <c r="Q30" s="109" t="s">
        <v>210</v>
      </c>
      <c r="R30" s="110">
        <f>SUM(M4:M33)</f>
        <v>1446.9277</v>
      </c>
    </row>
    <row r="31" spans="1:18" x14ac:dyDescent="0.25">
      <c r="A31" s="59">
        <v>28</v>
      </c>
      <c r="B31" s="144"/>
      <c r="C31" s="66"/>
      <c r="D31" s="32">
        <f>INDEX(База!$A:$E,MATCH(B31&amp;C31,База!$F:$F,0),3)</f>
        <v>0</v>
      </c>
      <c r="E31" s="33">
        <f>INDEX(База!$A:$E,MATCH(B31&amp;C31,База!$F:$F,0),4)</f>
        <v>0</v>
      </c>
      <c r="F31" s="33">
        <f>INDEX(База!$A:$E,MATCH(B31&amp;C31,База!$F:$F,0),5)</f>
        <v>0</v>
      </c>
      <c r="G31" s="33">
        <f t="shared" si="1"/>
        <v>0</v>
      </c>
      <c r="H31" s="51">
        <f t="shared" si="2"/>
        <v>0</v>
      </c>
      <c r="I31" s="42">
        <f t="shared" si="3"/>
        <v>0</v>
      </c>
      <c r="J31" s="31"/>
      <c r="K31" s="34">
        <f>INDEX(База!$A:$E,MATCH(B31&amp;C31,База!$F:$F,0),4)*J31</f>
        <v>0</v>
      </c>
      <c r="L31" s="35">
        <f>INDEX(База!$A:$E,MATCH(B31&amp;C31,База!$F:$F,0),5)*J31</f>
        <v>0</v>
      </c>
      <c r="M31" s="36">
        <f t="shared" si="4"/>
        <v>0</v>
      </c>
      <c r="N31" s="51">
        <f t="shared" si="5"/>
        <v>0</v>
      </c>
      <c r="O31" s="42">
        <f t="shared" si="6"/>
        <v>0</v>
      </c>
      <c r="P31" s="6"/>
      <c r="Q31" s="111" t="s">
        <v>211</v>
      </c>
      <c r="R31" s="112">
        <f>IFERROR(R30/R29,0)</f>
        <v>0.28938554</v>
      </c>
    </row>
    <row r="32" spans="1:18" ht="15.75" thickBot="1" x14ac:dyDescent="0.3">
      <c r="A32" s="59">
        <v>29</v>
      </c>
      <c r="B32" s="144"/>
      <c r="C32" s="66"/>
      <c r="D32" s="32">
        <f>INDEX(База!$A:$E,MATCH(B32&amp;C32,База!$F:$F,0),3)</f>
        <v>0</v>
      </c>
      <c r="E32" s="33">
        <f>INDEX(База!$A:$E,MATCH(B32&amp;C32,База!$F:$F,0),4)</f>
        <v>0</v>
      </c>
      <c r="F32" s="33">
        <f>INDEX(База!$A:$E,MATCH(B32&amp;C32,База!$F:$F,0),5)</f>
        <v>0</v>
      </c>
      <c r="G32" s="33">
        <f t="shared" si="1"/>
        <v>0</v>
      </c>
      <c r="H32" s="51">
        <f t="shared" si="2"/>
        <v>0</v>
      </c>
      <c r="I32" s="42">
        <f t="shared" si="3"/>
        <v>0</v>
      </c>
      <c r="J32" s="31"/>
      <c r="K32" s="34">
        <f>INDEX(База!$A:$E,MATCH(B32&amp;C32,База!$F:$F,0),4)*J32</f>
        <v>0</v>
      </c>
      <c r="L32" s="35">
        <f>INDEX(База!$A:$E,MATCH(B32&amp;C32,База!$F:$F,0),5)*J32</f>
        <v>0</v>
      </c>
      <c r="M32" s="36">
        <f t="shared" si="4"/>
        <v>0</v>
      </c>
      <c r="N32" s="51">
        <f t="shared" si="5"/>
        <v>0</v>
      </c>
      <c r="O32" s="42">
        <f t="shared" si="6"/>
        <v>0</v>
      </c>
      <c r="P32" s="6"/>
      <c r="Q32" s="113" t="s">
        <v>212</v>
      </c>
      <c r="R32" s="114" t="str">
        <f>IF(R31&lt;40%,"Соответствует","Переполнение")</f>
        <v>Соответствует</v>
      </c>
    </row>
    <row r="33" spans="1:20" ht="16.5" thickTop="1" thickBot="1" x14ac:dyDescent="0.3">
      <c r="A33" s="63">
        <v>30</v>
      </c>
      <c r="B33" s="145"/>
      <c r="C33" s="67"/>
      <c r="D33" s="37">
        <f>INDEX(База!$A:$E,MATCH(B33&amp;C33,База!$F:$F,0),3)</f>
        <v>0</v>
      </c>
      <c r="E33" s="38">
        <f>INDEX(База!$A:$E,MATCH(B33&amp;C33,База!$F:$F,0),4)</f>
        <v>0</v>
      </c>
      <c r="F33" s="38">
        <f>INDEX(База!$A:$E,MATCH(B33&amp;C33,База!$F:$F,0),5)</f>
        <v>0</v>
      </c>
      <c r="G33" s="38">
        <f t="shared" si="1"/>
        <v>0</v>
      </c>
      <c r="H33" s="52">
        <f t="shared" si="2"/>
        <v>0</v>
      </c>
      <c r="I33" s="53">
        <f t="shared" si="3"/>
        <v>0</v>
      </c>
      <c r="J33" s="50"/>
      <c r="K33" s="39">
        <f>INDEX(База!$A:$E,MATCH(B33&amp;C33,База!$F:$F,0),4)*J33</f>
        <v>0</v>
      </c>
      <c r="L33" s="40">
        <f>INDEX(База!$A:$E,MATCH(B33&amp;C33,База!$F:$F,0),5)*J33</f>
        <v>0</v>
      </c>
      <c r="M33" s="41">
        <f t="shared" si="4"/>
        <v>0</v>
      </c>
      <c r="N33" s="52">
        <f t="shared" si="5"/>
        <v>0</v>
      </c>
      <c r="O33" s="53">
        <f t="shared" si="6"/>
        <v>0</v>
      </c>
      <c r="P33" s="6"/>
      <c r="Q33" s="115" t="s">
        <v>196</v>
      </c>
      <c r="R33" s="116">
        <f>SUM(L4:L33)</f>
        <v>1.0880000000000001</v>
      </c>
    </row>
    <row r="34" spans="1:20" ht="45.75" thickBot="1" x14ac:dyDescent="0.3">
      <c r="A34" s="19"/>
      <c r="B34" s="19"/>
      <c r="C34" s="19"/>
      <c r="D34" s="19"/>
      <c r="E34" s="19"/>
      <c r="F34" s="19"/>
      <c r="G34" s="19"/>
      <c r="H34" s="19"/>
      <c r="I34" s="504" t="s">
        <v>227</v>
      </c>
      <c r="J34" s="29" t="s">
        <v>228</v>
      </c>
      <c r="K34" s="68" t="s">
        <v>197</v>
      </c>
      <c r="L34" s="68" t="s">
        <v>196</v>
      </c>
      <c r="M34" s="68" t="s">
        <v>215</v>
      </c>
      <c r="N34" s="138" t="str">
        <f>"Стальная труба"&amp;CHAR(10)&amp;"до "&amp;N3&amp;"% заполнения"</f>
        <v>Стальная труба
до 40% заполнения</v>
      </c>
      <c r="O34" s="138" t="str">
        <f>"ПВХг труба"&amp;CHAR(10)&amp;"до "&amp;O3&amp;"% заполнения"</f>
        <v>ПВХг труба
до 50% заполнения</v>
      </c>
      <c r="P34" s="6"/>
      <c r="Q34" s="117" t="s">
        <v>213</v>
      </c>
      <c r="R34" s="118" t="str">
        <f>IF(R33&lt;1.5,"Безопасно",IF(AND(R33&gt;1.5,R33&lt;7),"Нужен датчик","Пожаротушение"))</f>
        <v>Безопасно</v>
      </c>
      <c r="T34" s="12"/>
    </row>
    <row r="35" spans="1:20" ht="16.5" thickTop="1" thickBot="1" x14ac:dyDescent="0.3">
      <c r="A35" s="19"/>
      <c r="B35" s="19"/>
      <c r="C35" s="19"/>
      <c r="D35" s="19"/>
      <c r="E35" s="19"/>
      <c r="F35" s="19"/>
      <c r="G35" s="19"/>
      <c r="H35" s="19"/>
      <c r="I35" s="505"/>
      <c r="J35" s="64">
        <f>SUM(J4:J33)</f>
        <v>12</v>
      </c>
      <c r="K35" s="64">
        <f>SUM(K4:K33)</f>
        <v>3.3039999999999998</v>
      </c>
      <c r="L35" s="64">
        <f>SUM(L4:L33)</f>
        <v>1.0880000000000001</v>
      </c>
      <c r="M35" s="65">
        <f>SUM(M4:M33)</f>
        <v>1446.9277</v>
      </c>
      <c r="N35" s="51" t="str">
        <f t="shared" si="5"/>
        <v>d 80 (28,8%)</v>
      </c>
      <c r="O35" s="42" t="str">
        <f t="shared" si="6"/>
        <v>117,5% от d100</v>
      </c>
      <c r="P35" s="6"/>
    </row>
    <row r="40" spans="1:20" x14ac:dyDescent="0.25">
      <c r="Q40" s="19"/>
      <c r="R40" s="19"/>
    </row>
  </sheetData>
  <sheetProtection password="CE0A" sheet="1" objects="1" scenarios="1"/>
  <sortState ref="Q3:R9">
    <sortCondition descending="1" ref="R3:R9"/>
  </sortState>
  <mergeCells count="5">
    <mergeCell ref="K1:O1"/>
    <mergeCell ref="D1:I1"/>
    <mergeCell ref="A2:A3"/>
    <mergeCell ref="I34:I35"/>
    <mergeCell ref="Q20:R20"/>
  </mergeCells>
  <conditionalFormatting sqref="R32">
    <cfRule type="cellIs" dxfId="10" priority="11" operator="equal">
      <formula>"Переполнение"</formula>
    </cfRule>
  </conditionalFormatting>
  <conditionalFormatting sqref="R34">
    <cfRule type="cellIs" dxfId="9" priority="9" operator="equal">
      <formula>"Пожаротушение"</formula>
    </cfRule>
    <cfRule type="cellIs" dxfId="8" priority="10" operator="equal">
      <formula>"Нужен датчик"</formula>
    </cfRule>
  </conditionalFormatting>
  <conditionalFormatting sqref="A34:M34 A4:O33 A35:O35">
    <cfRule type="containsText" dxfId="7" priority="8" operator="containsText" text="Везде тесно">
      <formula>NOT(ISERROR(SEARCH("Везде тесно",A4)))</formula>
    </cfRule>
  </conditionalFormatting>
  <conditionalFormatting sqref="R28">
    <cfRule type="containsText" dxfId="6" priority="6" operator="containsText" text="Норма">
      <formula>NOT(ISERROR(SEARCH("Норма",R28)))</formula>
    </cfRule>
    <cfRule type="containsText" dxfId="5" priority="7" operator="containsText" text="Перевес">
      <formula>NOT(ISERROR(SEARCH("Перевес",R28)))</formula>
    </cfRule>
  </conditionalFormatting>
  <conditionalFormatting sqref="H4:I33">
    <cfRule type="containsText" dxfId="4" priority="5" operator="containsText" text="от">
      <formula>NOT(ISERROR(SEARCH("от",H4)))</formula>
    </cfRule>
  </conditionalFormatting>
  <conditionalFormatting sqref="N4:O33">
    <cfRule type="containsText" dxfId="3" priority="4" operator="containsText" text="от">
      <formula>NOT(ISERROR(SEARCH("от",N4)))</formula>
    </cfRule>
  </conditionalFormatting>
  <conditionalFormatting sqref="N35:O35">
    <cfRule type="containsText" dxfId="2" priority="3" operator="containsText" text="от">
      <formula>NOT(ISERROR(SEARCH("от",N35)))</formula>
    </cfRule>
  </conditionalFormatting>
  <conditionalFormatting sqref="R26">
    <cfRule type="containsText" dxfId="1" priority="2" operator="containsText" text="нет">
      <formula>NOT(ISERROR(SEARCH("нет",R26)))</formula>
    </cfRule>
  </conditionalFormatting>
  <conditionalFormatting sqref="R27">
    <cfRule type="containsText" dxfId="0" priority="1" operator="containsText" text="Измените шаг">
      <formula>NOT(ISERROR(SEARCH("Измените шаг",R27)))</formula>
    </cfRule>
  </conditionalFormatting>
  <dataValidations count="6">
    <dataValidation type="list" allowBlank="1" showInputMessage="1" showErrorMessage="1" sqref="C4:C33">
      <formula1>INDIRECT(SUBSTITUTE(SUBSTITUTE(SUBSTITUTE(SUBSTITUTE(B4,"(","_"),")","_"),",","_"),"-","_"))</formula1>
    </dataValidation>
    <dataValidation type="list" allowBlank="1" showInputMessage="1" showErrorMessage="1" sqref="R22">
      <formula1>INDIRECT(CONCATENATE(R21,Q22))</formula1>
    </dataValidation>
    <dataValidation type="list" allowBlank="1" showInputMessage="1" showErrorMessage="1" sqref="R23">
      <formula1>INDIRECT(CONCATENATE(R21,Q23))</formula1>
    </dataValidation>
    <dataValidation type="list" allowBlank="1" showInputMessage="1" showErrorMessage="1" sqref="B4:B33">
      <formula1>Марка</formula1>
    </dataValidation>
    <dataValidation type="list" allowBlank="1" showInputMessage="1" showErrorMessage="1" sqref="R21">
      <formula1>Тип</formula1>
    </dataValidation>
    <dataValidation type="list" allowBlank="1" showInputMessage="1" showErrorMessage="1" sqref="R25">
      <formula1>INDIRECT(CONCATENATE($R$21,"Опоры"))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68</vt:i4>
      </vt:variant>
    </vt:vector>
  </HeadingPairs>
  <TitlesOfParts>
    <vt:vector size="72" baseType="lpstr">
      <vt:lpstr>БазаКаб</vt:lpstr>
      <vt:lpstr>База</vt:lpstr>
      <vt:lpstr>ЛотокБРН</vt:lpstr>
      <vt:lpstr>Расчет Участка (1)</vt:lpstr>
      <vt:lpstr>АВВГЭнг_А__LSLTx_0_66</vt:lpstr>
      <vt:lpstr>АВВГЭнг_А__LSLTx_1</vt:lpstr>
      <vt:lpstr>ВБШвнг_А__FRLSLTx_0_66</vt:lpstr>
      <vt:lpstr>ВБШвнг_А__FRLSLTx_1</vt:lpstr>
      <vt:lpstr>ВБШвнг_А__LSLTx_0_66</vt:lpstr>
      <vt:lpstr>ВБШвнг_А__LSLTx_1</vt:lpstr>
      <vt:lpstr>ВВГнг_А__FRLS_0_66</vt:lpstr>
      <vt:lpstr>ВВГнг_А__FRLS_1</vt:lpstr>
      <vt:lpstr>ВВГнг_А__FRLSLTx_0_66</vt:lpstr>
      <vt:lpstr>ВВГнг_А__FRLSLTx_1</vt:lpstr>
      <vt:lpstr>ВВГнг_А__LS_0_66</vt:lpstr>
      <vt:lpstr>ВВГнг_А__LS_1</vt:lpstr>
      <vt:lpstr>ВВГнг_А__LSLTx_0_66</vt:lpstr>
      <vt:lpstr>ВВГнг_А__LSLTx_1</vt:lpstr>
      <vt:lpstr>ВВГЭнг_А__FRLSLTx_0_66</vt:lpstr>
      <vt:lpstr>ВВГЭнг_А__FRLSLTx_1</vt:lpstr>
      <vt:lpstr>ВВГЭнг_А__LSLTx_0_66</vt:lpstr>
      <vt:lpstr>ВВГЭнг_А__LSLTx_1</vt:lpstr>
      <vt:lpstr>высота</vt:lpstr>
      <vt:lpstr>высота2</vt:lpstr>
      <vt:lpstr>КВВГнг_А__FRLSLTx_0_66</vt:lpstr>
      <vt:lpstr>КВВГнг_А__LS_0_66</vt:lpstr>
      <vt:lpstr>КВВГнг_А__LSLTx_0_66</vt:lpstr>
      <vt:lpstr>КВВГЭнг_А__FRLSLTx_0_66</vt:lpstr>
      <vt:lpstr>КВВГЭнг_А__LS_0_66</vt:lpstr>
      <vt:lpstr>КВВГЭнг_А__LSLTx_0_66</vt:lpstr>
      <vt:lpstr>КГРУнг_А__HF_0_66</vt:lpstr>
      <vt:lpstr>КГРУЭнг_А__HF_0_66</vt:lpstr>
      <vt:lpstr>КППГнг_А__FRHF_0_66</vt:lpstr>
      <vt:lpstr>КРВГнг_А__FRLS_0_66</vt:lpstr>
      <vt:lpstr>КРВГЭнг_А__FRLS_0_66</vt:lpstr>
      <vt:lpstr>КРПГнг_А__FRHF_0_66</vt:lpstr>
      <vt:lpstr>КРПГЭнг_А__FRHF_0_66</vt:lpstr>
      <vt:lpstr>ЛестничныйВысота</vt:lpstr>
      <vt:lpstr>ЛестничныйОпоры</vt:lpstr>
      <vt:lpstr>ЛестничныйСтенка</vt:lpstr>
      <vt:lpstr>ЛестничныйШирина</vt:lpstr>
      <vt:lpstr>Марка</vt:lpstr>
      <vt:lpstr>НВПпнг_С__LS</vt:lpstr>
      <vt:lpstr>НВПЭнг_С__LS</vt:lpstr>
      <vt:lpstr>НеперфорированныйВысота</vt:lpstr>
      <vt:lpstr>НеперфорированныйОпоры</vt:lpstr>
      <vt:lpstr>НеперфорированныйСтенка</vt:lpstr>
      <vt:lpstr>НеперфорированныйШирина</vt:lpstr>
      <vt:lpstr>ПвВнг_А__FRLS_1</vt:lpstr>
      <vt:lpstr>ПвПГнг_А__FRHF_1</vt:lpstr>
      <vt:lpstr>ПвПГЭнг_А__FRHF_1</vt:lpstr>
      <vt:lpstr>ПерфорированныйВысота</vt:lpstr>
      <vt:lpstr>ПерфорированныйОпоры</vt:lpstr>
      <vt:lpstr>ПерфорированныйСтенка</vt:lpstr>
      <vt:lpstr>ПерфорированныйШирина</vt:lpstr>
      <vt:lpstr>ППГнг_А__FRHF_0_66</vt:lpstr>
      <vt:lpstr>ППГнг_А__FRHF_1</vt:lpstr>
      <vt:lpstr>ППГнг_А__HF_0_66</vt:lpstr>
      <vt:lpstr>ППГнг_А__HF_1</vt:lpstr>
      <vt:lpstr>ППГЭнг_А__FRHF_0_66</vt:lpstr>
      <vt:lpstr>ППГЭнг_А__FRHF_1</vt:lpstr>
      <vt:lpstr>ПроволочныйВысота</vt:lpstr>
      <vt:lpstr>ПроволочныйОпоры</vt:lpstr>
      <vt:lpstr>ПроволочныйСтенка</vt:lpstr>
      <vt:lpstr>ПроволочныйШирина</vt:lpstr>
      <vt:lpstr>ПуГВ</vt:lpstr>
      <vt:lpstr>РВГнг_А__FRLS_1</vt:lpstr>
      <vt:lpstr>РВГЭнг_А__FRLS_1</vt:lpstr>
      <vt:lpstr>РПГнг_А__FRHF_1</vt:lpstr>
      <vt:lpstr>РПГЭнг_А__FRHF_1</vt:lpstr>
      <vt:lpstr>Тип</vt:lpstr>
      <vt:lpstr>ширина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2019-11-05T06:47:11Z</dcterms:modified>
</cp:coreProperties>
</file>